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ml.chartshapes+xml"/>
  <Override PartName="/xl/printerSettings/printerSettings1.bin" ContentType="application/vnd.openxmlformats-officedocument.spreadsheetml.printerSettings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ml.chartshapes+xml"/>
  <Override PartName="/xl/printerSettings/printerSettings2.bin" ContentType="application/vnd.openxmlformats-officedocument.spreadsheetml.printerSettings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ão do Risco Bancário_livro\Ficheiros excel\"/>
    </mc:Choice>
  </mc:AlternateContent>
  <xr:revisionPtr revIDLastSave="0" documentId="13_ncr:1_{ECFB260F-B677-49ED-AB0C-A0EF2B9788A9}" xr6:coauthVersionLast="47" xr6:coauthVersionMax="47" xr10:uidLastSave="{00000000-0000-0000-0000-000000000000}"/>
  <bookViews>
    <workbookView xWindow="-120" yWindow="-120" windowWidth="20730" windowHeight="11160" firstSheet="2" activeTab="6" xr2:uid="{CCD37CBC-CA95-4D9D-9F7C-05A361A2481E}"/>
  </bookViews>
  <sheets>
    <sheet name="CALL- OPTION" sheetId="1" r:id="rId1"/>
    <sheet name="Call-option_Gama" sheetId="4" r:id="rId2"/>
    <sheet name="Call-Teta" sheetId="6" r:id="rId3"/>
    <sheet name="Call-ption_Vega" sheetId="5" r:id="rId4"/>
    <sheet name="Call_Efeito_r" sheetId="3" r:id="rId5"/>
    <sheet name="PUT-OPTION" sheetId="2" r:id="rId6"/>
    <sheet name="Put_Tet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" l="1"/>
  <c r="C15" i="2"/>
  <c r="C16" i="2"/>
  <c r="C13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D83" i="2"/>
  <c r="AE83" i="2"/>
  <c r="AF83" i="2"/>
  <c r="AG83" i="2"/>
  <c r="AD84" i="2"/>
  <c r="AE84" i="2"/>
  <c r="AF84" i="2"/>
  <c r="AG84" i="2"/>
  <c r="AD85" i="2"/>
  <c r="AE85" i="2"/>
  <c r="AF85" i="2"/>
  <c r="AG85" i="2"/>
  <c r="AD86" i="2"/>
  <c r="AE86" i="2"/>
  <c r="AF86" i="2"/>
  <c r="AG86" i="2"/>
  <c r="AD87" i="2"/>
  <c r="AE87" i="2"/>
  <c r="AF87" i="2"/>
  <c r="AG87" i="2"/>
  <c r="AD88" i="2"/>
  <c r="AE88" i="2"/>
  <c r="AF88" i="2"/>
  <c r="AG88" i="2"/>
  <c r="AD89" i="2"/>
  <c r="AE89" i="2"/>
  <c r="AF89" i="2"/>
  <c r="AG89" i="2"/>
  <c r="AD90" i="2"/>
  <c r="AE90" i="2"/>
  <c r="AF90" i="2"/>
  <c r="AG90" i="2"/>
  <c r="AD91" i="2"/>
  <c r="AE91" i="2"/>
  <c r="AF91" i="2"/>
  <c r="AG91" i="2"/>
  <c r="AD92" i="2"/>
  <c r="AE92" i="2"/>
  <c r="AF92" i="2"/>
  <c r="AG92" i="2"/>
  <c r="AD93" i="2"/>
  <c r="AE93" i="2"/>
  <c r="AF93" i="2"/>
  <c r="AG93" i="2"/>
  <c r="AD94" i="2"/>
  <c r="AE94" i="2"/>
  <c r="AF94" i="2"/>
  <c r="AG94" i="2"/>
  <c r="AD95" i="2"/>
  <c r="AE95" i="2"/>
  <c r="AF95" i="2"/>
  <c r="AG95" i="2"/>
  <c r="AD96" i="2"/>
  <c r="AE96" i="2"/>
  <c r="AF96" i="2"/>
  <c r="AG96" i="2"/>
  <c r="AD97" i="2"/>
  <c r="AE97" i="2"/>
  <c r="AF97" i="2"/>
  <c r="AG97" i="2"/>
  <c r="AD98" i="2"/>
  <c r="AE98" i="2"/>
  <c r="AF98" i="2"/>
  <c r="AG98" i="2"/>
  <c r="AD99" i="2"/>
  <c r="AE99" i="2"/>
  <c r="AF99" i="2"/>
  <c r="AG99" i="2"/>
  <c r="AD100" i="2"/>
  <c r="AE100" i="2"/>
  <c r="AF100" i="2"/>
  <c r="AG100" i="2"/>
  <c r="AD101" i="2"/>
  <c r="AE101" i="2"/>
  <c r="AF101" i="2"/>
  <c r="AG101" i="2"/>
  <c r="AD102" i="2"/>
  <c r="AE102" i="2"/>
  <c r="AF102" i="2"/>
  <c r="AG102" i="2"/>
  <c r="AD103" i="2"/>
  <c r="AE103" i="2"/>
  <c r="AF103" i="2"/>
  <c r="AG103" i="2"/>
  <c r="AD104" i="2"/>
  <c r="AE104" i="2"/>
  <c r="AF104" i="2"/>
  <c r="AG104" i="2"/>
  <c r="AD105" i="2"/>
  <c r="AE105" i="2"/>
  <c r="AF105" i="2"/>
  <c r="AG105" i="2"/>
  <c r="AD106" i="2"/>
  <c r="AE106" i="2"/>
  <c r="AF106" i="2"/>
  <c r="AG106" i="2"/>
  <c r="AD107" i="2"/>
  <c r="AE107" i="2"/>
  <c r="AF107" i="2"/>
  <c r="AG107" i="2"/>
  <c r="AD108" i="2"/>
  <c r="AE108" i="2"/>
  <c r="AF108" i="2"/>
  <c r="AG108" i="2"/>
  <c r="AD109" i="2"/>
  <c r="AE109" i="2"/>
  <c r="AF109" i="2"/>
  <c r="AG109" i="2"/>
  <c r="AD110" i="2"/>
  <c r="AE110" i="2"/>
  <c r="AF110" i="2"/>
  <c r="AG110" i="2"/>
  <c r="AD111" i="2"/>
  <c r="AE111" i="2"/>
  <c r="AF111" i="2"/>
  <c r="AG111" i="2"/>
  <c r="AD112" i="2"/>
  <c r="AE112" i="2"/>
  <c r="AF112" i="2"/>
  <c r="AG112" i="2"/>
  <c r="AD113" i="2"/>
  <c r="AE113" i="2"/>
  <c r="AF113" i="2"/>
  <c r="AG113" i="2"/>
  <c r="AD114" i="2"/>
  <c r="AE114" i="2"/>
  <c r="AF114" i="2"/>
  <c r="AG114" i="2"/>
  <c r="AD115" i="2"/>
  <c r="AE115" i="2"/>
  <c r="AF115" i="2"/>
  <c r="AG115" i="2"/>
  <c r="AD116" i="2"/>
  <c r="AE116" i="2"/>
  <c r="AF116" i="2"/>
  <c r="AG116" i="2"/>
  <c r="AD117" i="2"/>
  <c r="AE117" i="2"/>
  <c r="AF117" i="2"/>
  <c r="AG117" i="2"/>
  <c r="AD118" i="2"/>
  <c r="AE118" i="2"/>
  <c r="AF118" i="2"/>
  <c r="AG118" i="2"/>
  <c r="AD119" i="2"/>
  <c r="AE119" i="2"/>
  <c r="AF119" i="2"/>
  <c r="AG119" i="2"/>
  <c r="AD120" i="2"/>
  <c r="AE120" i="2"/>
  <c r="AF120" i="2"/>
  <c r="AG120" i="2"/>
  <c r="AD121" i="2"/>
  <c r="AE121" i="2"/>
  <c r="AF121" i="2"/>
  <c r="AG121" i="2"/>
  <c r="AD122" i="2"/>
  <c r="AE122" i="2"/>
  <c r="AF122" i="2"/>
  <c r="AG122" i="2"/>
  <c r="AD123" i="2"/>
  <c r="AE123" i="2"/>
  <c r="AF123" i="2"/>
  <c r="AG123" i="2"/>
  <c r="AD124" i="2"/>
  <c r="AE124" i="2"/>
  <c r="AF124" i="2"/>
  <c r="AG124" i="2"/>
  <c r="AD125" i="2"/>
  <c r="AE125" i="2"/>
  <c r="AF125" i="2"/>
  <c r="AG125" i="2"/>
  <c r="AD126" i="2"/>
  <c r="AE126" i="2"/>
  <c r="AF126" i="2"/>
  <c r="AG126" i="2"/>
  <c r="AD127" i="2"/>
  <c r="AE127" i="2"/>
  <c r="AF127" i="2"/>
  <c r="AG127" i="2"/>
  <c r="AD128" i="2"/>
  <c r="AE128" i="2"/>
  <c r="AF128" i="2"/>
  <c r="AG128" i="2"/>
  <c r="AD129" i="2"/>
  <c r="AE129" i="2"/>
  <c r="AF129" i="2"/>
  <c r="AG129" i="2"/>
  <c r="AD130" i="2"/>
  <c r="AE130" i="2"/>
  <c r="AF130" i="2"/>
  <c r="AG130" i="2"/>
  <c r="AD131" i="2"/>
  <c r="AE131" i="2"/>
  <c r="AF131" i="2"/>
  <c r="AG131" i="2"/>
  <c r="AD132" i="2"/>
  <c r="AE132" i="2"/>
  <c r="AF132" i="2"/>
  <c r="AG132" i="2"/>
  <c r="AD133" i="2"/>
  <c r="AE133" i="2"/>
  <c r="AF133" i="2"/>
  <c r="AG133" i="2"/>
  <c r="AD134" i="2"/>
  <c r="AE134" i="2"/>
  <c r="AF134" i="2"/>
  <c r="AG134" i="2"/>
  <c r="AD135" i="2"/>
  <c r="AE135" i="2"/>
  <c r="AF135" i="2"/>
  <c r="AG135" i="2"/>
  <c r="AD136" i="2"/>
  <c r="AE136" i="2"/>
  <c r="AF136" i="2"/>
  <c r="AG136" i="2"/>
  <c r="AD137" i="2"/>
  <c r="AE137" i="2"/>
  <c r="AF137" i="2"/>
  <c r="AG137" i="2"/>
  <c r="AD138" i="2"/>
  <c r="AE138" i="2"/>
  <c r="AF138" i="2"/>
  <c r="AG138" i="2"/>
  <c r="AD139" i="2"/>
  <c r="AE139" i="2"/>
  <c r="AF139" i="2"/>
  <c r="AG139" i="2"/>
  <c r="AD140" i="2"/>
  <c r="AE140" i="2"/>
  <c r="AF140" i="2"/>
  <c r="AG140" i="2"/>
  <c r="AD141" i="2"/>
  <c r="AE141" i="2"/>
  <c r="AF141" i="2"/>
  <c r="AG141" i="2"/>
  <c r="AD142" i="2"/>
  <c r="AE142" i="2"/>
  <c r="AF142" i="2"/>
  <c r="AG142" i="2"/>
  <c r="AD143" i="2"/>
  <c r="AE143" i="2"/>
  <c r="AF143" i="2"/>
  <c r="AG143" i="2"/>
  <c r="AD144" i="2"/>
  <c r="AE144" i="2"/>
  <c r="AF144" i="2"/>
  <c r="AG144" i="2"/>
  <c r="AD145" i="2"/>
  <c r="AE145" i="2"/>
  <c r="AF145" i="2"/>
  <c r="AG145" i="2"/>
  <c r="AD146" i="2"/>
  <c r="AE146" i="2"/>
  <c r="AF146" i="2"/>
  <c r="AG146" i="2"/>
  <c r="AD147" i="2"/>
  <c r="AE147" i="2"/>
  <c r="AF147" i="2"/>
  <c r="AG147" i="2"/>
  <c r="AD148" i="2"/>
  <c r="AE148" i="2"/>
  <c r="AF148" i="2"/>
  <c r="AG148" i="2"/>
  <c r="AD149" i="2"/>
  <c r="AE149" i="2"/>
  <c r="AF149" i="2"/>
  <c r="AG149" i="2"/>
  <c r="AD150" i="2"/>
  <c r="AE150" i="2"/>
  <c r="AF150" i="2"/>
  <c r="AG150" i="2"/>
  <c r="AD151" i="2"/>
  <c r="AE151" i="2"/>
  <c r="AF151" i="2"/>
  <c r="AG151" i="2"/>
  <c r="AD152" i="2"/>
  <c r="AE152" i="2"/>
  <c r="AF152" i="2"/>
  <c r="AG152" i="2"/>
  <c r="AD153" i="2"/>
  <c r="AE153" i="2"/>
  <c r="AF153" i="2"/>
  <c r="AG153" i="2"/>
  <c r="AD154" i="2"/>
  <c r="AE154" i="2"/>
  <c r="AF154" i="2"/>
  <c r="AG154" i="2"/>
  <c r="AD155" i="2"/>
  <c r="AE155" i="2"/>
  <c r="AF155" i="2"/>
  <c r="AG155" i="2"/>
  <c r="AD156" i="2"/>
  <c r="AE156" i="2"/>
  <c r="AF156" i="2"/>
  <c r="AG156" i="2"/>
  <c r="AD157" i="2"/>
  <c r="AE157" i="2"/>
  <c r="AF157" i="2"/>
  <c r="AG157" i="2"/>
  <c r="AD158" i="2"/>
  <c r="AE158" i="2"/>
  <c r="AF158" i="2"/>
  <c r="AG158" i="2"/>
  <c r="AD159" i="2"/>
  <c r="AE159" i="2"/>
  <c r="AF159" i="2"/>
  <c r="AG159" i="2"/>
  <c r="AD160" i="2"/>
  <c r="AE160" i="2"/>
  <c r="AF160" i="2"/>
  <c r="AG160" i="2"/>
  <c r="AD161" i="2"/>
  <c r="AE161" i="2"/>
  <c r="AF161" i="2"/>
  <c r="AG161" i="2"/>
  <c r="AD162" i="2"/>
  <c r="AE162" i="2"/>
  <c r="AF162" i="2"/>
  <c r="AG162" i="2"/>
  <c r="AD163" i="2"/>
  <c r="AE163" i="2"/>
  <c r="AF163" i="2"/>
  <c r="AG163" i="2"/>
  <c r="AD164" i="2"/>
  <c r="AE164" i="2"/>
  <c r="AF164" i="2"/>
  <c r="AG164" i="2"/>
  <c r="AD165" i="2"/>
  <c r="AE165" i="2"/>
  <c r="AF165" i="2"/>
  <c r="AG165" i="2"/>
  <c r="AD166" i="2"/>
  <c r="AE166" i="2"/>
  <c r="AF166" i="2"/>
  <c r="AG166" i="2"/>
  <c r="AD167" i="2"/>
  <c r="AE167" i="2"/>
  <c r="AF167" i="2"/>
  <c r="AG167" i="2"/>
  <c r="AD168" i="2"/>
  <c r="AE168" i="2"/>
  <c r="AF168" i="2"/>
  <c r="AG168" i="2"/>
  <c r="AD169" i="2"/>
  <c r="AE169" i="2"/>
  <c r="AF169" i="2"/>
  <c r="AG169" i="2"/>
  <c r="AD170" i="2"/>
  <c r="AE170" i="2"/>
  <c r="AF170" i="2"/>
  <c r="AG170" i="2"/>
  <c r="AD171" i="2"/>
  <c r="AE171" i="2"/>
  <c r="AF171" i="2"/>
  <c r="AG171" i="2"/>
  <c r="AD172" i="2"/>
  <c r="AE172" i="2"/>
  <c r="AF172" i="2"/>
  <c r="AG172" i="2"/>
  <c r="AD173" i="2"/>
  <c r="AE173" i="2"/>
  <c r="AF173" i="2"/>
  <c r="AG173" i="2"/>
  <c r="AD174" i="2"/>
  <c r="AE174" i="2"/>
  <c r="AF174" i="2"/>
  <c r="AG174" i="2"/>
  <c r="AD175" i="2"/>
  <c r="AE175" i="2"/>
  <c r="AF175" i="2"/>
  <c r="AG175" i="2"/>
  <c r="AD176" i="2"/>
  <c r="AE176" i="2"/>
  <c r="AF176" i="2"/>
  <c r="AG176" i="2"/>
  <c r="AD177" i="2"/>
  <c r="AE177" i="2"/>
  <c r="AF177" i="2"/>
  <c r="AG177" i="2"/>
  <c r="AD178" i="2"/>
  <c r="AE178" i="2"/>
  <c r="AF178" i="2"/>
  <c r="AG178" i="2"/>
  <c r="AD179" i="2"/>
  <c r="AE179" i="2"/>
  <c r="AF179" i="2"/>
  <c r="AG179" i="2"/>
  <c r="AD180" i="2"/>
  <c r="AE180" i="2"/>
  <c r="AF180" i="2"/>
  <c r="AG180" i="2"/>
  <c r="AD181" i="2"/>
  <c r="AE181" i="2"/>
  <c r="AF181" i="2"/>
  <c r="AG181" i="2"/>
  <c r="AD182" i="2"/>
  <c r="AE182" i="2"/>
  <c r="AF182" i="2"/>
  <c r="AG182" i="2"/>
  <c r="AD183" i="2"/>
  <c r="AE183" i="2"/>
  <c r="AF183" i="2"/>
  <c r="AG183" i="2"/>
  <c r="AD184" i="2"/>
  <c r="AE184" i="2"/>
  <c r="AF184" i="2"/>
  <c r="AG184" i="2"/>
  <c r="AD185" i="2"/>
  <c r="AE185" i="2"/>
  <c r="AF185" i="2"/>
  <c r="AG185" i="2"/>
  <c r="AD186" i="2"/>
  <c r="AE186" i="2"/>
  <c r="AF186" i="2"/>
  <c r="AG186" i="2"/>
  <c r="AD187" i="2"/>
  <c r="AE187" i="2"/>
  <c r="AF187" i="2"/>
  <c r="AG187" i="2"/>
  <c r="AD188" i="2"/>
  <c r="AE188" i="2"/>
  <c r="AF188" i="2"/>
  <c r="AG188" i="2"/>
  <c r="AD189" i="2"/>
  <c r="AE189" i="2"/>
  <c r="AF189" i="2"/>
  <c r="AG189" i="2"/>
  <c r="AD190" i="2"/>
  <c r="AE190" i="2"/>
  <c r="AF190" i="2"/>
  <c r="AG190" i="2"/>
  <c r="AD191" i="2"/>
  <c r="AE191" i="2"/>
  <c r="AF191" i="2"/>
  <c r="AG191" i="2"/>
  <c r="AD192" i="2"/>
  <c r="AE192" i="2"/>
  <c r="AF192" i="2"/>
  <c r="AG192" i="2"/>
  <c r="AD3" i="2"/>
  <c r="AE3" i="2"/>
  <c r="AF3" i="2"/>
  <c r="AG3" i="2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F2" i="2"/>
  <c r="AG2" i="2"/>
  <c r="AE2" i="2"/>
  <c r="AD2" i="2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31" i="7"/>
  <c r="AG32" i="7"/>
  <c r="AG33" i="7"/>
  <c r="AG34" i="7"/>
  <c r="AG35" i="7"/>
  <c r="AG36" i="7"/>
  <c r="AG37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3" i="7"/>
  <c r="AG64" i="7"/>
  <c r="AG65" i="7"/>
  <c r="AG66" i="7"/>
  <c r="AG67" i="7"/>
  <c r="AG68" i="7"/>
  <c r="AG69" i="7"/>
  <c r="AG70" i="7"/>
  <c r="AG71" i="7"/>
  <c r="AG72" i="7"/>
  <c r="AG73" i="7"/>
  <c r="AG74" i="7"/>
  <c r="AG75" i="7"/>
  <c r="AG76" i="7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G95" i="7"/>
  <c r="AG96" i="7"/>
  <c r="AG97" i="7"/>
  <c r="AG98" i="7"/>
  <c r="AG99" i="7"/>
  <c r="AG100" i="7"/>
  <c r="AG101" i="7"/>
  <c r="AG102" i="7"/>
  <c r="AG103" i="7"/>
  <c r="AG104" i="7"/>
  <c r="AG105" i="7"/>
  <c r="AG106" i="7"/>
  <c r="AG107" i="7"/>
  <c r="AG108" i="7"/>
  <c r="AG109" i="7"/>
  <c r="AG110" i="7"/>
  <c r="AG111" i="7"/>
  <c r="AG112" i="7"/>
  <c r="AG113" i="7"/>
  <c r="AG114" i="7"/>
  <c r="AG115" i="7"/>
  <c r="AG116" i="7"/>
  <c r="AG117" i="7"/>
  <c r="AG118" i="7"/>
  <c r="AG119" i="7"/>
  <c r="AG120" i="7"/>
  <c r="AG121" i="7"/>
  <c r="AG122" i="7"/>
  <c r="AG123" i="7"/>
  <c r="AG124" i="7"/>
  <c r="AG125" i="7"/>
  <c r="AG126" i="7"/>
  <c r="AG127" i="7"/>
  <c r="AG128" i="7"/>
  <c r="AG129" i="7"/>
  <c r="AG130" i="7"/>
  <c r="AG131" i="7"/>
  <c r="AG132" i="7"/>
  <c r="AG133" i="7"/>
  <c r="AG134" i="7"/>
  <c r="AG135" i="7"/>
  <c r="AG136" i="7"/>
  <c r="AG137" i="7"/>
  <c r="AG138" i="7"/>
  <c r="AG139" i="7"/>
  <c r="AG140" i="7"/>
  <c r="AG141" i="7"/>
  <c r="AG142" i="7"/>
  <c r="AG143" i="7"/>
  <c r="AG144" i="7"/>
  <c r="AG145" i="7"/>
  <c r="AG146" i="7"/>
  <c r="AG147" i="7"/>
  <c r="AG148" i="7"/>
  <c r="AG149" i="7"/>
  <c r="AG150" i="7"/>
  <c r="AG151" i="7"/>
  <c r="AG152" i="7"/>
  <c r="AG153" i="7"/>
  <c r="AG154" i="7"/>
  <c r="AG155" i="7"/>
  <c r="AG156" i="7"/>
  <c r="AG157" i="7"/>
  <c r="AG158" i="7"/>
  <c r="AG159" i="7"/>
  <c r="AG160" i="7"/>
  <c r="AG161" i="7"/>
  <c r="AG162" i="7"/>
  <c r="AG163" i="7"/>
  <c r="AG164" i="7"/>
  <c r="AG165" i="7"/>
  <c r="AG166" i="7"/>
  <c r="AG167" i="7"/>
  <c r="AG168" i="7"/>
  <c r="AG169" i="7"/>
  <c r="AG170" i="7"/>
  <c r="AG171" i="7"/>
  <c r="AG172" i="7"/>
  <c r="AG173" i="7"/>
  <c r="AG174" i="7"/>
  <c r="AG175" i="7"/>
  <c r="AG176" i="7"/>
  <c r="AG177" i="7"/>
  <c r="AG178" i="7"/>
  <c r="AG179" i="7"/>
  <c r="AG180" i="7"/>
  <c r="AG181" i="7"/>
  <c r="AG182" i="7"/>
  <c r="AG183" i="7"/>
  <c r="AG184" i="7"/>
  <c r="AG185" i="7"/>
  <c r="AG186" i="7"/>
  <c r="AG187" i="7"/>
  <c r="AG188" i="7"/>
  <c r="AG189" i="7"/>
  <c r="AG190" i="7"/>
  <c r="AG191" i="7"/>
  <c r="AG192" i="7"/>
  <c r="AG193" i="7"/>
  <c r="AG5" i="7"/>
  <c r="AG6" i="7"/>
  <c r="AG7" i="7"/>
  <c r="AG4" i="7"/>
  <c r="AG3" i="7"/>
  <c r="T193" i="7"/>
  <c r="S193" i="7"/>
  <c r="P193" i="7"/>
  <c r="O193" i="7"/>
  <c r="L193" i="7"/>
  <c r="K193" i="7"/>
  <c r="H193" i="7"/>
  <c r="G193" i="7"/>
  <c r="T192" i="7"/>
  <c r="S192" i="7"/>
  <c r="P192" i="7"/>
  <c r="O192" i="7"/>
  <c r="L192" i="7"/>
  <c r="K192" i="7"/>
  <c r="H192" i="7"/>
  <c r="G192" i="7"/>
  <c r="T191" i="7"/>
  <c r="S191" i="7"/>
  <c r="P191" i="7"/>
  <c r="O191" i="7"/>
  <c r="L191" i="7"/>
  <c r="K191" i="7"/>
  <c r="H191" i="7"/>
  <c r="G191" i="7"/>
  <c r="T190" i="7"/>
  <c r="S190" i="7"/>
  <c r="P190" i="7"/>
  <c r="O190" i="7"/>
  <c r="L190" i="7"/>
  <c r="K190" i="7"/>
  <c r="H190" i="7"/>
  <c r="G190" i="7"/>
  <c r="T189" i="7"/>
  <c r="S189" i="7"/>
  <c r="P189" i="7"/>
  <c r="O189" i="7"/>
  <c r="L189" i="7"/>
  <c r="K189" i="7"/>
  <c r="H189" i="7"/>
  <c r="G189" i="7"/>
  <c r="T188" i="7"/>
  <c r="S188" i="7"/>
  <c r="P188" i="7"/>
  <c r="O188" i="7"/>
  <c r="L188" i="7"/>
  <c r="K188" i="7"/>
  <c r="H188" i="7"/>
  <c r="G188" i="7"/>
  <c r="T187" i="7"/>
  <c r="S187" i="7"/>
  <c r="P187" i="7"/>
  <c r="O187" i="7"/>
  <c r="L187" i="7"/>
  <c r="K187" i="7"/>
  <c r="H187" i="7"/>
  <c r="G187" i="7"/>
  <c r="T186" i="7"/>
  <c r="S186" i="7"/>
  <c r="P186" i="7"/>
  <c r="O186" i="7"/>
  <c r="L186" i="7"/>
  <c r="K186" i="7"/>
  <c r="H186" i="7"/>
  <c r="G186" i="7"/>
  <c r="T185" i="7"/>
  <c r="S185" i="7"/>
  <c r="P185" i="7"/>
  <c r="O185" i="7"/>
  <c r="L185" i="7"/>
  <c r="K185" i="7"/>
  <c r="H185" i="7"/>
  <c r="G185" i="7"/>
  <c r="T184" i="7"/>
  <c r="S184" i="7"/>
  <c r="P184" i="7"/>
  <c r="O184" i="7"/>
  <c r="L184" i="7"/>
  <c r="K184" i="7"/>
  <c r="H184" i="7"/>
  <c r="G184" i="7"/>
  <c r="T183" i="7"/>
  <c r="S183" i="7"/>
  <c r="P183" i="7"/>
  <c r="O183" i="7"/>
  <c r="L183" i="7"/>
  <c r="K183" i="7"/>
  <c r="H183" i="7"/>
  <c r="G183" i="7"/>
  <c r="T182" i="7"/>
  <c r="S182" i="7"/>
  <c r="P182" i="7"/>
  <c r="O182" i="7"/>
  <c r="L182" i="7"/>
  <c r="K182" i="7"/>
  <c r="H182" i="7"/>
  <c r="G182" i="7"/>
  <c r="T181" i="7"/>
  <c r="S181" i="7"/>
  <c r="P181" i="7"/>
  <c r="O181" i="7"/>
  <c r="L181" i="7"/>
  <c r="K181" i="7"/>
  <c r="H181" i="7"/>
  <c r="G181" i="7"/>
  <c r="T180" i="7"/>
  <c r="S180" i="7"/>
  <c r="P180" i="7"/>
  <c r="O180" i="7"/>
  <c r="L180" i="7"/>
  <c r="K180" i="7"/>
  <c r="H180" i="7"/>
  <c r="G180" i="7"/>
  <c r="T179" i="7"/>
  <c r="S179" i="7"/>
  <c r="P179" i="7"/>
  <c r="O179" i="7"/>
  <c r="L179" i="7"/>
  <c r="K179" i="7"/>
  <c r="H179" i="7"/>
  <c r="G179" i="7"/>
  <c r="T178" i="7"/>
  <c r="S178" i="7"/>
  <c r="P178" i="7"/>
  <c r="O178" i="7"/>
  <c r="L178" i="7"/>
  <c r="K178" i="7"/>
  <c r="H178" i="7"/>
  <c r="G178" i="7"/>
  <c r="T177" i="7"/>
  <c r="S177" i="7"/>
  <c r="P177" i="7"/>
  <c r="O177" i="7"/>
  <c r="L177" i="7"/>
  <c r="K177" i="7"/>
  <c r="H177" i="7"/>
  <c r="G177" i="7"/>
  <c r="T176" i="7"/>
  <c r="S176" i="7"/>
  <c r="P176" i="7"/>
  <c r="O176" i="7"/>
  <c r="L176" i="7"/>
  <c r="K176" i="7"/>
  <c r="H176" i="7"/>
  <c r="G176" i="7"/>
  <c r="T175" i="7"/>
  <c r="S175" i="7"/>
  <c r="P175" i="7"/>
  <c r="O175" i="7"/>
  <c r="L175" i="7"/>
  <c r="K175" i="7"/>
  <c r="H175" i="7"/>
  <c r="G175" i="7"/>
  <c r="T174" i="7"/>
  <c r="S174" i="7"/>
  <c r="P174" i="7"/>
  <c r="O174" i="7"/>
  <c r="L174" i="7"/>
  <c r="K174" i="7"/>
  <c r="H174" i="7"/>
  <c r="G174" i="7"/>
  <c r="T173" i="7"/>
  <c r="S173" i="7"/>
  <c r="P173" i="7"/>
  <c r="O173" i="7"/>
  <c r="L173" i="7"/>
  <c r="K173" i="7"/>
  <c r="H173" i="7"/>
  <c r="G173" i="7"/>
  <c r="T172" i="7"/>
  <c r="S172" i="7"/>
  <c r="P172" i="7"/>
  <c r="O172" i="7"/>
  <c r="L172" i="7"/>
  <c r="K172" i="7"/>
  <c r="H172" i="7"/>
  <c r="G172" i="7"/>
  <c r="T171" i="7"/>
  <c r="S171" i="7"/>
  <c r="P171" i="7"/>
  <c r="O171" i="7"/>
  <c r="L171" i="7"/>
  <c r="K171" i="7"/>
  <c r="H171" i="7"/>
  <c r="G171" i="7"/>
  <c r="T170" i="7"/>
  <c r="S170" i="7"/>
  <c r="P170" i="7"/>
  <c r="O170" i="7"/>
  <c r="L170" i="7"/>
  <c r="K170" i="7"/>
  <c r="H170" i="7"/>
  <c r="G170" i="7"/>
  <c r="T169" i="7"/>
  <c r="S169" i="7"/>
  <c r="P169" i="7"/>
  <c r="O169" i="7"/>
  <c r="L169" i="7"/>
  <c r="K169" i="7"/>
  <c r="H169" i="7"/>
  <c r="G169" i="7"/>
  <c r="T168" i="7"/>
  <c r="S168" i="7"/>
  <c r="P168" i="7"/>
  <c r="O168" i="7"/>
  <c r="L168" i="7"/>
  <c r="K168" i="7"/>
  <c r="H168" i="7"/>
  <c r="G168" i="7"/>
  <c r="T167" i="7"/>
  <c r="S167" i="7"/>
  <c r="P167" i="7"/>
  <c r="O167" i="7"/>
  <c r="L167" i="7"/>
  <c r="K167" i="7"/>
  <c r="H167" i="7"/>
  <c r="G167" i="7"/>
  <c r="T166" i="7"/>
  <c r="S166" i="7"/>
  <c r="P166" i="7"/>
  <c r="O166" i="7"/>
  <c r="L166" i="7"/>
  <c r="K166" i="7"/>
  <c r="H166" i="7"/>
  <c r="G166" i="7"/>
  <c r="T165" i="7"/>
  <c r="S165" i="7"/>
  <c r="P165" i="7"/>
  <c r="O165" i="7"/>
  <c r="L165" i="7"/>
  <c r="K165" i="7"/>
  <c r="H165" i="7"/>
  <c r="G165" i="7"/>
  <c r="T164" i="7"/>
  <c r="S164" i="7"/>
  <c r="P164" i="7"/>
  <c r="O164" i="7"/>
  <c r="L164" i="7"/>
  <c r="K164" i="7"/>
  <c r="H164" i="7"/>
  <c r="G164" i="7"/>
  <c r="T163" i="7"/>
  <c r="S163" i="7"/>
  <c r="P163" i="7"/>
  <c r="O163" i="7"/>
  <c r="L163" i="7"/>
  <c r="K163" i="7"/>
  <c r="H163" i="7"/>
  <c r="G163" i="7"/>
  <c r="T162" i="7"/>
  <c r="S162" i="7"/>
  <c r="P162" i="7"/>
  <c r="O162" i="7"/>
  <c r="L162" i="7"/>
  <c r="K162" i="7"/>
  <c r="H162" i="7"/>
  <c r="G162" i="7"/>
  <c r="T161" i="7"/>
  <c r="S161" i="7"/>
  <c r="P161" i="7"/>
  <c r="O161" i="7"/>
  <c r="L161" i="7"/>
  <c r="K161" i="7"/>
  <c r="H161" i="7"/>
  <c r="G161" i="7"/>
  <c r="T160" i="7"/>
  <c r="S160" i="7"/>
  <c r="P160" i="7"/>
  <c r="O160" i="7"/>
  <c r="L160" i="7"/>
  <c r="K160" i="7"/>
  <c r="H160" i="7"/>
  <c r="G160" i="7"/>
  <c r="T159" i="7"/>
  <c r="S159" i="7"/>
  <c r="P159" i="7"/>
  <c r="O159" i="7"/>
  <c r="L159" i="7"/>
  <c r="K159" i="7"/>
  <c r="H159" i="7"/>
  <c r="G159" i="7"/>
  <c r="T158" i="7"/>
  <c r="S158" i="7"/>
  <c r="P158" i="7"/>
  <c r="O158" i="7"/>
  <c r="L158" i="7"/>
  <c r="K158" i="7"/>
  <c r="H158" i="7"/>
  <c r="G158" i="7"/>
  <c r="T157" i="7"/>
  <c r="S157" i="7"/>
  <c r="P157" i="7"/>
  <c r="O157" i="7"/>
  <c r="L157" i="7"/>
  <c r="K157" i="7"/>
  <c r="H157" i="7"/>
  <c r="G157" i="7"/>
  <c r="T156" i="7"/>
  <c r="S156" i="7"/>
  <c r="P156" i="7"/>
  <c r="O156" i="7"/>
  <c r="L156" i="7"/>
  <c r="K156" i="7"/>
  <c r="H156" i="7"/>
  <c r="G156" i="7"/>
  <c r="T155" i="7"/>
  <c r="S155" i="7"/>
  <c r="P155" i="7"/>
  <c r="O155" i="7"/>
  <c r="L155" i="7"/>
  <c r="K155" i="7"/>
  <c r="H155" i="7"/>
  <c r="G155" i="7"/>
  <c r="T154" i="7"/>
  <c r="S154" i="7"/>
  <c r="P154" i="7"/>
  <c r="O154" i="7"/>
  <c r="L154" i="7"/>
  <c r="K154" i="7"/>
  <c r="H154" i="7"/>
  <c r="G154" i="7"/>
  <c r="T153" i="7"/>
  <c r="S153" i="7"/>
  <c r="P153" i="7"/>
  <c r="O153" i="7"/>
  <c r="L153" i="7"/>
  <c r="K153" i="7"/>
  <c r="H153" i="7"/>
  <c r="G153" i="7"/>
  <c r="T152" i="7"/>
  <c r="S152" i="7"/>
  <c r="P152" i="7"/>
  <c r="O152" i="7"/>
  <c r="L152" i="7"/>
  <c r="K152" i="7"/>
  <c r="H152" i="7"/>
  <c r="G152" i="7"/>
  <c r="T151" i="7"/>
  <c r="S151" i="7"/>
  <c r="P151" i="7"/>
  <c r="O151" i="7"/>
  <c r="L151" i="7"/>
  <c r="K151" i="7"/>
  <c r="H151" i="7"/>
  <c r="G151" i="7"/>
  <c r="T150" i="7"/>
  <c r="S150" i="7"/>
  <c r="P150" i="7"/>
  <c r="O150" i="7"/>
  <c r="L150" i="7"/>
  <c r="K150" i="7"/>
  <c r="H150" i="7"/>
  <c r="G150" i="7"/>
  <c r="T149" i="7"/>
  <c r="S149" i="7"/>
  <c r="P149" i="7"/>
  <c r="O149" i="7"/>
  <c r="L149" i="7"/>
  <c r="K149" i="7"/>
  <c r="H149" i="7"/>
  <c r="G149" i="7"/>
  <c r="T148" i="7"/>
  <c r="S148" i="7"/>
  <c r="P148" i="7"/>
  <c r="O148" i="7"/>
  <c r="L148" i="7"/>
  <c r="K148" i="7"/>
  <c r="H148" i="7"/>
  <c r="G148" i="7"/>
  <c r="T147" i="7"/>
  <c r="S147" i="7"/>
  <c r="P147" i="7"/>
  <c r="O147" i="7"/>
  <c r="L147" i="7"/>
  <c r="K147" i="7"/>
  <c r="H147" i="7"/>
  <c r="G147" i="7"/>
  <c r="T146" i="7"/>
  <c r="S146" i="7"/>
  <c r="P146" i="7"/>
  <c r="O146" i="7"/>
  <c r="L146" i="7"/>
  <c r="K146" i="7"/>
  <c r="H146" i="7"/>
  <c r="G146" i="7"/>
  <c r="T145" i="7"/>
  <c r="S145" i="7"/>
  <c r="P145" i="7"/>
  <c r="O145" i="7"/>
  <c r="L145" i="7"/>
  <c r="K145" i="7"/>
  <c r="H145" i="7"/>
  <c r="G145" i="7"/>
  <c r="T144" i="7"/>
  <c r="S144" i="7"/>
  <c r="P144" i="7"/>
  <c r="O144" i="7"/>
  <c r="L144" i="7"/>
  <c r="K144" i="7"/>
  <c r="H144" i="7"/>
  <c r="G144" i="7"/>
  <c r="T143" i="7"/>
  <c r="S143" i="7"/>
  <c r="P143" i="7"/>
  <c r="O143" i="7"/>
  <c r="L143" i="7"/>
  <c r="K143" i="7"/>
  <c r="H143" i="7"/>
  <c r="G143" i="7"/>
  <c r="T142" i="7"/>
  <c r="S142" i="7"/>
  <c r="P142" i="7"/>
  <c r="O142" i="7"/>
  <c r="L142" i="7"/>
  <c r="K142" i="7"/>
  <c r="H142" i="7"/>
  <c r="G142" i="7"/>
  <c r="T141" i="7"/>
  <c r="S141" i="7"/>
  <c r="P141" i="7"/>
  <c r="O141" i="7"/>
  <c r="L141" i="7"/>
  <c r="K141" i="7"/>
  <c r="H141" i="7"/>
  <c r="G141" i="7"/>
  <c r="T140" i="7"/>
  <c r="S140" i="7"/>
  <c r="P140" i="7"/>
  <c r="O140" i="7"/>
  <c r="L140" i="7"/>
  <c r="K140" i="7"/>
  <c r="H140" i="7"/>
  <c r="G140" i="7"/>
  <c r="T139" i="7"/>
  <c r="S139" i="7"/>
  <c r="P139" i="7"/>
  <c r="O139" i="7"/>
  <c r="L139" i="7"/>
  <c r="K139" i="7"/>
  <c r="H139" i="7"/>
  <c r="G139" i="7"/>
  <c r="T138" i="7"/>
  <c r="S138" i="7"/>
  <c r="P138" i="7"/>
  <c r="O138" i="7"/>
  <c r="L138" i="7"/>
  <c r="K138" i="7"/>
  <c r="H138" i="7"/>
  <c r="G138" i="7"/>
  <c r="T137" i="7"/>
  <c r="S137" i="7"/>
  <c r="P137" i="7"/>
  <c r="O137" i="7"/>
  <c r="L137" i="7"/>
  <c r="K137" i="7"/>
  <c r="H137" i="7"/>
  <c r="G137" i="7"/>
  <c r="T136" i="7"/>
  <c r="S136" i="7"/>
  <c r="P136" i="7"/>
  <c r="O136" i="7"/>
  <c r="L136" i="7"/>
  <c r="K136" i="7"/>
  <c r="H136" i="7"/>
  <c r="G136" i="7"/>
  <c r="T135" i="7"/>
  <c r="S135" i="7"/>
  <c r="P135" i="7"/>
  <c r="O135" i="7"/>
  <c r="L135" i="7"/>
  <c r="K135" i="7"/>
  <c r="H135" i="7"/>
  <c r="G135" i="7"/>
  <c r="T134" i="7"/>
  <c r="S134" i="7"/>
  <c r="P134" i="7"/>
  <c r="O134" i="7"/>
  <c r="L134" i="7"/>
  <c r="K134" i="7"/>
  <c r="H134" i="7"/>
  <c r="G134" i="7"/>
  <c r="T133" i="7"/>
  <c r="S133" i="7"/>
  <c r="P133" i="7"/>
  <c r="O133" i="7"/>
  <c r="L133" i="7"/>
  <c r="K133" i="7"/>
  <c r="H133" i="7"/>
  <c r="G133" i="7"/>
  <c r="T132" i="7"/>
  <c r="S132" i="7"/>
  <c r="P132" i="7"/>
  <c r="O132" i="7"/>
  <c r="L132" i="7"/>
  <c r="K132" i="7"/>
  <c r="H132" i="7"/>
  <c r="G132" i="7"/>
  <c r="T131" i="7"/>
  <c r="S131" i="7"/>
  <c r="P131" i="7"/>
  <c r="O131" i="7"/>
  <c r="L131" i="7"/>
  <c r="K131" i="7"/>
  <c r="H131" i="7"/>
  <c r="G131" i="7"/>
  <c r="T130" i="7"/>
  <c r="S130" i="7"/>
  <c r="P130" i="7"/>
  <c r="O130" i="7"/>
  <c r="L130" i="7"/>
  <c r="K130" i="7"/>
  <c r="H130" i="7"/>
  <c r="G130" i="7"/>
  <c r="T129" i="7"/>
  <c r="S129" i="7"/>
  <c r="P129" i="7"/>
  <c r="O129" i="7"/>
  <c r="L129" i="7"/>
  <c r="K129" i="7"/>
  <c r="H129" i="7"/>
  <c r="G129" i="7"/>
  <c r="T128" i="7"/>
  <c r="S128" i="7"/>
  <c r="P128" i="7"/>
  <c r="O128" i="7"/>
  <c r="L128" i="7"/>
  <c r="K128" i="7"/>
  <c r="H128" i="7"/>
  <c r="G128" i="7"/>
  <c r="T127" i="7"/>
  <c r="S127" i="7"/>
  <c r="P127" i="7"/>
  <c r="O127" i="7"/>
  <c r="L127" i="7"/>
  <c r="K127" i="7"/>
  <c r="H127" i="7"/>
  <c r="G127" i="7"/>
  <c r="T126" i="7"/>
  <c r="S126" i="7"/>
  <c r="P126" i="7"/>
  <c r="O126" i="7"/>
  <c r="L126" i="7"/>
  <c r="K126" i="7"/>
  <c r="H126" i="7"/>
  <c r="G126" i="7"/>
  <c r="T125" i="7"/>
  <c r="S125" i="7"/>
  <c r="P125" i="7"/>
  <c r="O125" i="7"/>
  <c r="L125" i="7"/>
  <c r="K125" i="7"/>
  <c r="H125" i="7"/>
  <c r="G125" i="7"/>
  <c r="T124" i="7"/>
  <c r="S124" i="7"/>
  <c r="P124" i="7"/>
  <c r="O124" i="7"/>
  <c r="L124" i="7"/>
  <c r="K124" i="7"/>
  <c r="H124" i="7"/>
  <c r="G124" i="7"/>
  <c r="T123" i="7"/>
  <c r="S123" i="7"/>
  <c r="P123" i="7"/>
  <c r="O123" i="7"/>
  <c r="L123" i="7"/>
  <c r="K123" i="7"/>
  <c r="H123" i="7"/>
  <c r="G123" i="7"/>
  <c r="T122" i="7"/>
  <c r="S122" i="7"/>
  <c r="P122" i="7"/>
  <c r="O122" i="7"/>
  <c r="L122" i="7"/>
  <c r="K122" i="7"/>
  <c r="H122" i="7"/>
  <c r="G122" i="7"/>
  <c r="T121" i="7"/>
  <c r="S121" i="7"/>
  <c r="P121" i="7"/>
  <c r="O121" i="7"/>
  <c r="L121" i="7"/>
  <c r="K121" i="7"/>
  <c r="H121" i="7"/>
  <c r="G121" i="7"/>
  <c r="T120" i="7"/>
  <c r="S120" i="7"/>
  <c r="P120" i="7"/>
  <c r="O120" i="7"/>
  <c r="L120" i="7"/>
  <c r="K120" i="7"/>
  <c r="H120" i="7"/>
  <c r="G120" i="7"/>
  <c r="T119" i="7"/>
  <c r="S119" i="7"/>
  <c r="P119" i="7"/>
  <c r="O119" i="7"/>
  <c r="L119" i="7"/>
  <c r="K119" i="7"/>
  <c r="H119" i="7"/>
  <c r="G119" i="7"/>
  <c r="T118" i="7"/>
  <c r="S118" i="7"/>
  <c r="P118" i="7"/>
  <c r="O118" i="7"/>
  <c r="L118" i="7"/>
  <c r="K118" i="7"/>
  <c r="H118" i="7"/>
  <c r="G118" i="7"/>
  <c r="T117" i="7"/>
  <c r="S117" i="7"/>
  <c r="P117" i="7"/>
  <c r="O117" i="7"/>
  <c r="L117" i="7"/>
  <c r="K117" i="7"/>
  <c r="H117" i="7"/>
  <c r="G117" i="7"/>
  <c r="T116" i="7"/>
  <c r="S116" i="7"/>
  <c r="P116" i="7"/>
  <c r="O116" i="7"/>
  <c r="L116" i="7"/>
  <c r="K116" i="7"/>
  <c r="H116" i="7"/>
  <c r="G116" i="7"/>
  <c r="T115" i="7"/>
  <c r="S115" i="7"/>
  <c r="P115" i="7"/>
  <c r="O115" i="7"/>
  <c r="L115" i="7"/>
  <c r="K115" i="7"/>
  <c r="H115" i="7"/>
  <c r="G115" i="7"/>
  <c r="T114" i="7"/>
  <c r="S114" i="7"/>
  <c r="P114" i="7"/>
  <c r="O114" i="7"/>
  <c r="L114" i="7"/>
  <c r="K114" i="7"/>
  <c r="H114" i="7"/>
  <c r="G114" i="7"/>
  <c r="T113" i="7"/>
  <c r="S113" i="7"/>
  <c r="P113" i="7"/>
  <c r="O113" i="7"/>
  <c r="L113" i="7"/>
  <c r="K113" i="7"/>
  <c r="H113" i="7"/>
  <c r="G113" i="7"/>
  <c r="T112" i="7"/>
  <c r="S112" i="7"/>
  <c r="P112" i="7"/>
  <c r="O112" i="7"/>
  <c r="L112" i="7"/>
  <c r="K112" i="7"/>
  <c r="H112" i="7"/>
  <c r="G112" i="7"/>
  <c r="T111" i="7"/>
  <c r="S111" i="7"/>
  <c r="P111" i="7"/>
  <c r="O111" i="7"/>
  <c r="L111" i="7"/>
  <c r="K111" i="7"/>
  <c r="H111" i="7"/>
  <c r="G111" i="7"/>
  <c r="T110" i="7"/>
  <c r="S110" i="7"/>
  <c r="P110" i="7"/>
  <c r="O110" i="7"/>
  <c r="L110" i="7"/>
  <c r="K110" i="7"/>
  <c r="H110" i="7"/>
  <c r="G110" i="7"/>
  <c r="T109" i="7"/>
  <c r="S109" i="7"/>
  <c r="P109" i="7"/>
  <c r="O109" i="7"/>
  <c r="L109" i="7"/>
  <c r="K109" i="7"/>
  <c r="H109" i="7"/>
  <c r="G109" i="7"/>
  <c r="T108" i="7"/>
  <c r="S108" i="7"/>
  <c r="P108" i="7"/>
  <c r="O108" i="7"/>
  <c r="L108" i="7"/>
  <c r="K108" i="7"/>
  <c r="H108" i="7"/>
  <c r="G108" i="7"/>
  <c r="T107" i="7"/>
  <c r="S107" i="7"/>
  <c r="P107" i="7"/>
  <c r="O107" i="7"/>
  <c r="L107" i="7"/>
  <c r="K107" i="7"/>
  <c r="H107" i="7"/>
  <c r="G107" i="7"/>
  <c r="T106" i="7"/>
  <c r="S106" i="7"/>
  <c r="P106" i="7"/>
  <c r="O106" i="7"/>
  <c r="L106" i="7"/>
  <c r="K106" i="7"/>
  <c r="H106" i="7"/>
  <c r="G106" i="7"/>
  <c r="T105" i="7"/>
  <c r="S105" i="7"/>
  <c r="P105" i="7"/>
  <c r="O105" i="7"/>
  <c r="L105" i="7"/>
  <c r="K105" i="7"/>
  <c r="H105" i="7"/>
  <c r="G105" i="7"/>
  <c r="T104" i="7"/>
  <c r="S104" i="7"/>
  <c r="P104" i="7"/>
  <c r="O104" i="7"/>
  <c r="L104" i="7"/>
  <c r="K104" i="7"/>
  <c r="H104" i="7"/>
  <c r="G104" i="7"/>
  <c r="T103" i="7"/>
  <c r="S103" i="7"/>
  <c r="P103" i="7"/>
  <c r="O103" i="7"/>
  <c r="L103" i="7"/>
  <c r="K103" i="7"/>
  <c r="H103" i="7"/>
  <c r="G103" i="7"/>
  <c r="T102" i="7"/>
  <c r="S102" i="7"/>
  <c r="P102" i="7"/>
  <c r="O102" i="7"/>
  <c r="L102" i="7"/>
  <c r="K102" i="7"/>
  <c r="H102" i="7"/>
  <c r="G102" i="7"/>
  <c r="T101" i="7"/>
  <c r="S101" i="7"/>
  <c r="P101" i="7"/>
  <c r="O101" i="7"/>
  <c r="L101" i="7"/>
  <c r="K101" i="7"/>
  <c r="H101" i="7"/>
  <c r="G101" i="7"/>
  <c r="T100" i="7"/>
  <c r="S100" i="7"/>
  <c r="P100" i="7"/>
  <c r="O100" i="7"/>
  <c r="L100" i="7"/>
  <c r="K100" i="7"/>
  <c r="H100" i="7"/>
  <c r="G100" i="7"/>
  <c r="T99" i="7"/>
  <c r="S99" i="7"/>
  <c r="P99" i="7"/>
  <c r="O99" i="7"/>
  <c r="L99" i="7"/>
  <c r="K99" i="7"/>
  <c r="H99" i="7"/>
  <c r="G99" i="7"/>
  <c r="T98" i="7"/>
  <c r="S98" i="7"/>
  <c r="P98" i="7"/>
  <c r="O98" i="7"/>
  <c r="L98" i="7"/>
  <c r="K98" i="7"/>
  <c r="H98" i="7"/>
  <c r="G98" i="7"/>
  <c r="T97" i="7"/>
  <c r="S97" i="7"/>
  <c r="P97" i="7"/>
  <c r="O97" i="7"/>
  <c r="L97" i="7"/>
  <c r="K97" i="7"/>
  <c r="H97" i="7"/>
  <c r="G97" i="7"/>
  <c r="T96" i="7"/>
  <c r="S96" i="7"/>
  <c r="P96" i="7"/>
  <c r="O96" i="7"/>
  <c r="L96" i="7"/>
  <c r="K96" i="7"/>
  <c r="H96" i="7"/>
  <c r="G96" i="7"/>
  <c r="T95" i="7"/>
  <c r="S95" i="7"/>
  <c r="P95" i="7"/>
  <c r="O95" i="7"/>
  <c r="L95" i="7"/>
  <c r="K95" i="7"/>
  <c r="H95" i="7"/>
  <c r="G95" i="7"/>
  <c r="T94" i="7"/>
  <c r="S94" i="7"/>
  <c r="P94" i="7"/>
  <c r="O94" i="7"/>
  <c r="L94" i="7"/>
  <c r="K94" i="7"/>
  <c r="H94" i="7"/>
  <c r="G94" i="7"/>
  <c r="T93" i="7"/>
  <c r="S93" i="7"/>
  <c r="P93" i="7"/>
  <c r="O93" i="7"/>
  <c r="L93" i="7"/>
  <c r="K93" i="7"/>
  <c r="H93" i="7"/>
  <c r="G93" i="7"/>
  <c r="T92" i="7"/>
  <c r="S92" i="7"/>
  <c r="P92" i="7"/>
  <c r="O92" i="7"/>
  <c r="L92" i="7"/>
  <c r="K92" i="7"/>
  <c r="H92" i="7"/>
  <c r="G92" i="7"/>
  <c r="T91" i="7"/>
  <c r="S91" i="7"/>
  <c r="P91" i="7"/>
  <c r="O91" i="7"/>
  <c r="L91" i="7"/>
  <c r="K91" i="7"/>
  <c r="H91" i="7"/>
  <c r="G91" i="7"/>
  <c r="T90" i="7"/>
  <c r="S90" i="7"/>
  <c r="P90" i="7"/>
  <c r="O90" i="7"/>
  <c r="L90" i="7"/>
  <c r="K90" i="7"/>
  <c r="H90" i="7"/>
  <c r="G90" i="7"/>
  <c r="T89" i="7"/>
  <c r="S89" i="7"/>
  <c r="P89" i="7"/>
  <c r="O89" i="7"/>
  <c r="L89" i="7"/>
  <c r="K89" i="7"/>
  <c r="H89" i="7"/>
  <c r="G89" i="7"/>
  <c r="T88" i="7"/>
  <c r="S88" i="7"/>
  <c r="P88" i="7"/>
  <c r="O88" i="7"/>
  <c r="L88" i="7"/>
  <c r="K88" i="7"/>
  <c r="H88" i="7"/>
  <c r="G88" i="7"/>
  <c r="T87" i="7"/>
  <c r="S87" i="7"/>
  <c r="P87" i="7"/>
  <c r="O87" i="7"/>
  <c r="L87" i="7"/>
  <c r="K87" i="7"/>
  <c r="H87" i="7"/>
  <c r="G87" i="7"/>
  <c r="T86" i="7"/>
  <c r="S86" i="7"/>
  <c r="P86" i="7"/>
  <c r="O86" i="7"/>
  <c r="L86" i="7"/>
  <c r="K86" i="7"/>
  <c r="H86" i="7"/>
  <c r="G86" i="7"/>
  <c r="T85" i="7"/>
  <c r="S85" i="7"/>
  <c r="P85" i="7"/>
  <c r="O85" i="7"/>
  <c r="L85" i="7"/>
  <c r="K85" i="7"/>
  <c r="H85" i="7"/>
  <c r="G85" i="7"/>
  <c r="T84" i="7"/>
  <c r="S84" i="7"/>
  <c r="P84" i="7"/>
  <c r="O84" i="7"/>
  <c r="L84" i="7"/>
  <c r="K84" i="7"/>
  <c r="H84" i="7"/>
  <c r="G84" i="7"/>
  <c r="T83" i="7"/>
  <c r="S83" i="7"/>
  <c r="P83" i="7"/>
  <c r="O83" i="7"/>
  <c r="L83" i="7"/>
  <c r="K83" i="7"/>
  <c r="H83" i="7"/>
  <c r="G83" i="7"/>
  <c r="T82" i="7"/>
  <c r="S82" i="7"/>
  <c r="P82" i="7"/>
  <c r="O82" i="7"/>
  <c r="L82" i="7"/>
  <c r="K82" i="7"/>
  <c r="H82" i="7"/>
  <c r="G82" i="7"/>
  <c r="T81" i="7"/>
  <c r="S81" i="7"/>
  <c r="P81" i="7"/>
  <c r="O81" i="7"/>
  <c r="L81" i="7"/>
  <c r="K81" i="7"/>
  <c r="H81" i="7"/>
  <c r="G81" i="7"/>
  <c r="T80" i="7"/>
  <c r="S80" i="7"/>
  <c r="P80" i="7"/>
  <c r="O80" i="7"/>
  <c r="L80" i="7"/>
  <c r="K80" i="7"/>
  <c r="H80" i="7"/>
  <c r="G80" i="7"/>
  <c r="T79" i="7"/>
  <c r="S79" i="7"/>
  <c r="P79" i="7"/>
  <c r="O79" i="7"/>
  <c r="L79" i="7"/>
  <c r="K79" i="7"/>
  <c r="H79" i="7"/>
  <c r="G79" i="7"/>
  <c r="T78" i="7"/>
  <c r="S78" i="7"/>
  <c r="P78" i="7"/>
  <c r="O78" i="7"/>
  <c r="L78" i="7"/>
  <c r="K78" i="7"/>
  <c r="H78" i="7"/>
  <c r="G78" i="7"/>
  <c r="T77" i="7"/>
  <c r="S77" i="7"/>
  <c r="P77" i="7"/>
  <c r="O77" i="7"/>
  <c r="L77" i="7"/>
  <c r="K77" i="7"/>
  <c r="H77" i="7"/>
  <c r="G77" i="7"/>
  <c r="T76" i="7"/>
  <c r="S76" i="7"/>
  <c r="P76" i="7"/>
  <c r="O76" i="7"/>
  <c r="L76" i="7"/>
  <c r="K76" i="7"/>
  <c r="H76" i="7"/>
  <c r="G76" i="7"/>
  <c r="T75" i="7"/>
  <c r="S75" i="7"/>
  <c r="P75" i="7"/>
  <c r="O75" i="7"/>
  <c r="L75" i="7"/>
  <c r="K75" i="7"/>
  <c r="H75" i="7"/>
  <c r="G75" i="7"/>
  <c r="T74" i="7"/>
  <c r="S74" i="7"/>
  <c r="P74" i="7"/>
  <c r="O74" i="7"/>
  <c r="L74" i="7"/>
  <c r="K74" i="7"/>
  <c r="H74" i="7"/>
  <c r="G74" i="7"/>
  <c r="T73" i="7"/>
  <c r="S73" i="7"/>
  <c r="P73" i="7"/>
  <c r="O73" i="7"/>
  <c r="L73" i="7"/>
  <c r="K73" i="7"/>
  <c r="H73" i="7"/>
  <c r="G73" i="7"/>
  <c r="T72" i="7"/>
  <c r="S72" i="7"/>
  <c r="P72" i="7"/>
  <c r="O72" i="7"/>
  <c r="L72" i="7"/>
  <c r="K72" i="7"/>
  <c r="H72" i="7"/>
  <c r="G72" i="7"/>
  <c r="T71" i="7"/>
  <c r="S71" i="7"/>
  <c r="P71" i="7"/>
  <c r="O71" i="7"/>
  <c r="L71" i="7"/>
  <c r="K71" i="7"/>
  <c r="H71" i="7"/>
  <c r="G71" i="7"/>
  <c r="T70" i="7"/>
  <c r="S70" i="7"/>
  <c r="P70" i="7"/>
  <c r="O70" i="7"/>
  <c r="L70" i="7"/>
  <c r="K70" i="7"/>
  <c r="H70" i="7"/>
  <c r="G70" i="7"/>
  <c r="T69" i="7"/>
  <c r="S69" i="7"/>
  <c r="P69" i="7"/>
  <c r="O69" i="7"/>
  <c r="L69" i="7"/>
  <c r="K69" i="7"/>
  <c r="H69" i="7"/>
  <c r="G69" i="7"/>
  <c r="T68" i="7"/>
  <c r="S68" i="7"/>
  <c r="P68" i="7"/>
  <c r="O68" i="7"/>
  <c r="L68" i="7"/>
  <c r="K68" i="7"/>
  <c r="H68" i="7"/>
  <c r="G68" i="7"/>
  <c r="T67" i="7"/>
  <c r="S67" i="7"/>
  <c r="P67" i="7"/>
  <c r="O67" i="7"/>
  <c r="L67" i="7"/>
  <c r="K67" i="7"/>
  <c r="H67" i="7"/>
  <c r="G67" i="7"/>
  <c r="T66" i="7"/>
  <c r="S66" i="7"/>
  <c r="P66" i="7"/>
  <c r="O66" i="7"/>
  <c r="L66" i="7"/>
  <c r="K66" i="7"/>
  <c r="H66" i="7"/>
  <c r="G66" i="7"/>
  <c r="T65" i="7"/>
  <c r="S65" i="7"/>
  <c r="P65" i="7"/>
  <c r="O65" i="7"/>
  <c r="L65" i="7"/>
  <c r="K65" i="7"/>
  <c r="H65" i="7"/>
  <c r="G65" i="7"/>
  <c r="T64" i="7"/>
  <c r="S64" i="7"/>
  <c r="P64" i="7"/>
  <c r="O64" i="7"/>
  <c r="L64" i="7"/>
  <c r="K64" i="7"/>
  <c r="H64" i="7"/>
  <c r="G64" i="7"/>
  <c r="T63" i="7"/>
  <c r="S63" i="7"/>
  <c r="P63" i="7"/>
  <c r="O63" i="7"/>
  <c r="L63" i="7"/>
  <c r="K63" i="7"/>
  <c r="H63" i="7"/>
  <c r="G63" i="7"/>
  <c r="T62" i="7"/>
  <c r="S62" i="7"/>
  <c r="P62" i="7"/>
  <c r="O62" i="7"/>
  <c r="L62" i="7"/>
  <c r="K62" i="7"/>
  <c r="H62" i="7"/>
  <c r="G62" i="7"/>
  <c r="T61" i="7"/>
  <c r="S61" i="7"/>
  <c r="P61" i="7"/>
  <c r="O61" i="7"/>
  <c r="L61" i="7"/>
  <c r="K61" i="7"/>
  <c r="H61" i="7"/>
  <c r="G61" i="7"/>
  <c r="T60" i="7"/>
  <c r="S60" i="7"/>
  <c r="P60" i="7"/>
  <c r="O60" i="7"/>
  <c r="L60" i="7"/>
  <c r="K60" i="7"/>
  <c r="H60" i="7"/>
  <c r="G60" i="7"/>
  <c r="T59" i="7"/>
  <c r="S59" i="7"/>
  <c r="P59" i="7"/>
  <c r="O59" i="7"/>
  <c r="L59" i="7"/>
  <c r="K59" i="7"/>
  <c r="H59" i="7"/>
  <c r="G59" i="7"/>
  <c r="T58" i="7"/>
  <c r="S58" i="7"/>
  <c r="P58" i="7"/>
  <c r="O58" i="7"/>
  <c r="L58" i="7"/>
  <c r="K58" i="7"/>
  <c r="H58" i="7"/>
  <c r="G58" i="7"/>
  <c r="T57" i="7"/>
  <c r="S57" i="7"/>
  <c r="P57" i="7"/>
  <c r="O57" i="7"/>
  <c r="L57" i="7"/>
  <c r="K57" i="7"/>
  <c r="H57" i="7"/>
  <c r="G57" i="7"/>
  <c r="T56" i="7"/>
  <c r="S56" i="7"/>
  <c r="P56" i="7"/>
  <c r="O56" i="7"/>
  <c r="L56" i="7"/>
  <c r="K56" i="7"/>
  <c r="H56" i="7"/>
  <c r="G56" i="7"/>
  <c r="T55" i="7"/>
  <c r="S55" i="7"/>
  <c r="P55" i="7"/>
  <c r="O55" i="7"/>
  <c r="L55" i="7"/>
  <c r="K55" i="7"/>
  <c r="H55" i="7"/>
  <c r="G55" i="7"/>
  <c r="T54" i="7"/>
  <c r="S54" i="7"/>
  <c r="P54" i="7"/>
  <c r="O54" i="7"/>
  <c r="L54" i="7"/>
  <c r="K54" i="7"/>
  <c r="H54" i="7"/>
  <c r="G54" i="7"/>
  <c r="T53" i="7"/>
  <c r="S53" i="7"/>
  <c r="P53" i="7"/>
  <c r="O53" i="7"/>
  <c r="L53" i="7"/>
  <c r="K53" i="7"/>
  <c r="H53" i="7"/>
  <c r="G53" i="7"/>
  <c r="T52" i="7"/>
  <c r="S52" i="7"/>
  <c r="P52" i="7"/>
  <c r="O52" i="7"/>
  <c r="L52" i="7"/>
  <c r="K52" i="7"/>
  <c r="H52" i="7"/>
  <c r="G52" i="7"/>
  <c r="T51" i="7"/>
  <c r="S51" i="7"/>
  <c r="P51" i="7"/>
  <c r="O51" i="7"/>
  <c r="L51" i="7"/>
  <c r="K51" i="7"/>
  <c r="H51" i="7"/>
  <c r="G51" i="7"/>
  <c r="T50" i="7"/>
  <c r="S50" i="7"/>
  <c r="P50" i="7"/>
  <c r="O50" i="7"/>
  <c r="L50" i="7"/>
  <c r="K50" i="7"/>
  <c r="H50" i="7"/>
  <c r="G50" i="7"/>
  <c r="T49" i="7"/>
  <c r="S49" i="7"/>
  <c r="P49" i="7"/>
  <c r="O49" i="7"/>
  <c r="L49" i="7"/>
  <c r="K49" i="7"/>
  <c r="H49" i="7"/>
  <c r="G49" i="7"/>
  <c r="T48" i="7"/>
  <c r="S48" i="7"/>
  <c r="P48" i="7"/>
  <c r="O48" i="7"/>
  <c r="L48" i="7"/>
  <c r="K48" i="7"/>
  <c r="H48" i="7"/>
  <c r="G48" i="7"/>
  <c r="T47" i="7"/>
  <c r="S47" i="7"/>
  <c r="P47" i="7"/>
  <c r="O47" i="7"/>
  <c r="L47" i="7"/>
  <c r="K47" i="7"/>
  <c r="H47" i="7"/>
  <c r="G47" i="7"/>
  <c r="T46" i="7"/>
  <c r="S46" i="7"/>
  <c r="P46" i="7"/>
  <c r="O46" i="7"/>
  <c r="L46" i="7"/>
  <c r="K46" i="7"/>
  <c r="H46" i="7"/>
  <c r="G46" i="7"/>
  <c r="T45" i="7"/>
  <c r="S45" i="7"/>
  <c r="P45" i="7"/>
  <c r="O45" i="7"/>
  <c r="L45" i="7"/>
  <c r="K45" i="7"/>
  <c r="H45" i="7"/>
  <c r="G45" i="7"/>
  <c r="T44" i="7"/>
  <c r="S44" i="7"/>
  <c r="P44" i="7"/>
  <c r="O44" i="7"/>
  <c r="L44" i="7"/>
  <c r="K44" i="7"/>
  <c r="H44" i="7"/>
  <c r="G44" i="7"/>
  <c r="T43" i="7"/>
  <c r="S43" i="7"/>
  <c r="P43" i="7"/>
  <c r="O43" i="7"/>
  <c r="L43" i="7"/>
  <c r="K43" i="7"/>
  <c r="H43" i="7"/>
  <c r="G43" i="7"/>
  <c r="T42" i="7"/>
  <c r="S42" i="7"/>
  <c r="P42" i="7"/>
  <c r="O42" i="7"/>
  <c r="L42" i="7"/>
  <c r="K42" i="7"/>
  <c r="H42" i="7"/>
  <c r="G42" i="7"/>
  <c r="T41" i="7"/>
  <c r="S41" i="7"/>
  <c r="P41" i="7"/>
  <c r="O41" i="7"/>
  <c r="L41" i="7"/>
  <c r="K41" i="7"/>
  <c r="H41" i="7"/>
  <c r="G41" i="7"/>
  <c r="T40" i="7"/>
  <c r="S40" i="7"/>
  <c r="P40" i="7"/>
  <c r="O40" i="7"/>
  <c r="L40" i="7"/>
  <c r="K40" i="7"/>
  <c r="H40" i="7"/>
  <c r="G40" i="7"/>
  <c r="T39" i="7"/>
  <c r="S39" i="7"/>
  <c r="P39" i="7"/>
  <c r="O39" i="7"/>
  <c r="L39" i="7"/>
  <c r="K39" i="7"/>
  <c r="H39" i="7"/>
  <c r="G39" i="7"/>
  <c r="T38" i="7"/>
  <c r="S38" i="7"/>
  <c r="P38" i="7"/>
  <c r="O38" i="7"/>
  <c r="L38" i="7"/>
  <c r="K38" i="7"/>
  <c r="H38" i="7"/>
  <c r="G38" i="7"/>
  <c r="T37" i="7"/>
  <c r="S37" i="7"/>
  <c r="P37" i="7"/>
  <c r="O37" i="7"/>
  <c r="L37" i="7"/>
  <c r="K37" i="7"/>
  <c r="H37" i="7"/>
  <c r="G37" i="7"/>
  <c r="T36" i="7"/>
  <c r="S36" i="7"/>
  <c r="P36" i="7"/>
  <c r="O36" i="7"/>
  <c r="L36" i="7"/>
  <c r="K36" i="7"/>
  <c r="H36" i="7"/>
  <c r="G36" i="7"/>
  <c r="T35" i="7"/>
  <c r="S35" i="7"/>
  <c r="P35" i="7"/>
  <c r="O35" i="7"/>
  <c r="L35" i="7"/>
  <c r="K35" i="7"/>
  <c r="H35" i="7"/>
  <c r="G35" i="7"/>
  <c r="T34" i="7"/>
  <c r="S34" i="7"/>
  <c r="P34" i="7"/>
  <c r="O34" i="7"/>
  <c r="L34" i="7"/>
  <c r="K34" i="7"/>
  <c r="H34" i="7"/>
  <c r="G34" i="7"/>
  <c r="T33" i="7"/>
  <c r="S33" i="7"/>
  <c r="P33" i="7"/>
  <c r="O33" i="7"/>
  <c r="L33" i="7"/>
  <c r="K33" i="7"/>
  <c r="H33" i="7"/>
  <c r="G33" i="7"/>
  <c r="T32" i="7"/>
  <c r="S32" i="7"/>
  <c r="P32" i="7"/>
  <c r="O32" i="7"/>
  <c r="L32" i="7"/>
  <c r="K32" i="7"/>
  <c r="H32" i="7"/>
  <c r="G32" i="7"/>
  <c r="T31" i="7"/>
  <c r="S31" i="7"/>
  <c r="P31" i="7"/>
  <c r="O31" i="7"/>
  <c r="L31" i="7"/>
  <c r="K31" i="7"/>
  <c r="H31" i="7"/>
  <c r="G31" i="7"/>
  <c r="T30" i="7"/>
  <c r="S30" i="7"/>
  <c r="P30" i="7"/>
  <c r="O30" i="7"/>
  <c r="L30" i="7"/>
  <c r="K30" i="7"/>
  <c r="H30" i="7"/>
  <c r="G30" i="7"/>
  <c r="T29" i="7"/>
  <c r="S29" i="7"/>
  <c r="P29" i="7"/>
  <c r="O29" i="7"/>
  <c r="L29" i="7"/>
  <c r="K29" i="7"/>
  <c r="H29" i="7"/>
  <c r="G29" i="7"/>
  <c r="T28" i="7"/>
  <c r="S28" i="7"/>
  <c r="P28" i="7"/>
  <c r="O28" i="7"/>
  <c r="L28" i="7"/>
  <c r="K28" i="7"/>
  <c r="H28" i="7"/>
  <c r="G28" i="7"/>
  <c r="T27" i="7"/>
  <c r="S27" i="7"/>
  <c r="P27" i="7"/>
  <c r="O27" i="7"/>
  <c r="L27" i="7"/>
  <c r="K27" i="7"/>
  <c r="H27" i="7"/>
  <c r="G27" i="7"/>
  <c r="T26" i="7"/>
  <c r="S26" i="7"/>
  <c r="P26" i="7"/>
  <c r="O26" i="7"/>
  <c r="L26" i="7"/>
  <c r="K26" i="7"/>
  <c r="H26" i="7"/>
  <c r="G26" i="7"/>
  <c r="T25" i="7"/>
  <c r="S25" i="7"/>
  <c r="P25" i="7"/>
  <c r="O25" i="7"/>
  <c r="L25" i="7"/>
  <c r="K25" i="7"/>
  <c r="H25" i="7"/>
  <c r="G25" i="7"/>
  <c r="T24" i="7"/>
  <c r="S24" i="7"/>
  <c r="P24" i="7"/>
  <c r="O24" i="7"/>
  <c r="L24" i="7"/>
  <c r="K24" i="7"/>
  <c r="H24" i="7"/>
  <c r="G24" i="7"/>
  <c r="T23" i="7"/>
  <c r="S23" i="7"/>
  <c r="P23" i="7"/>
  <c r="O23" i="7"/>
  <c r="L23" i="7"/>
  <c r="K23" i="7"/>
  <c r="H23" i="7"/>
  <c r="G23" i="7"/>
  <c r="T22" i="7"/>
  <c r="S22" i="7"/>
  <c r="P22" i="7"/>
  <c r="O22" i="7"/>
  <c r="L22" i="7"/>
  <c r="K22" i="7"/>
  <c r="H22" i="7"/>
  <c r="G22" i="7"/>
  <c r="T21" i="7"/>
  <c r="S21" i="7"/>
  <c r="P21" i="7"/>
  <c r="O21" i="7"/>
  <c r="L21" i="7"/>
  <c r="K21" i="7"/>
  <c r="H21" i="7"/>
  <c r="G21" i="7"/>
  <c r="T20" i="7"/>
  <c r="S20" i="7"/>
  <c r="P20" i="7"/>
  <c r="O20" i="7"/>
  <c r="L20" i="7"/>
  <c r="K20" i="7"/>
  <c r="H20" i="7"/>
  <c r="G20" i="7"/>
  <c r="T19" i="7"/>
  <c r="S19" i="7"/>
  <c r="P19" i="7"/>
  <c r="O19" i="7"/>
  <c r="L19" i="7"/>
  <c r="K19" i="7"/>
  <c r="H19" i="7"/>
  <c r="G19" i="7"/>
  <c r="T18" i="7"/>
  <c r="S18" i="7"/>
  <c r="P18" i="7"/>
  <c r="O18" i="7"/>
  <c r="L18" i="7"/>
  <c r="K18" i="7"/>
  <c r="H18" i="7"/>
  <c r="G18" i="7"/>
  <c r="T17" i="7"/>
  <c r="S17" i="7"/>
  <c r="P17" i="7"/>
  <c r="O17" i="7"/>
  <c r="L17" i="7"/>
  <c r="K17" i="7"/>
  <c r="H17" i="7"/>
  <c r="G17" i="7"/>
  <c r="T16" i="7"/>
  <c r="S16" i="7"/>
  <c r="P16" i="7"/>
  <c r="O16" i="7"/>
  <c r="L16" i="7"/>
  <c r="K16" i="7"/>
  <c r="H16" i="7"/>
  <c r="G16" i="7"/>
  <c r="T15" i="7"/>
  <c r="S15" i="7"/>
  <c r="P15" i="7"/>
  <c r="O15" i="7"/>
  <c r="L15" i="7"/>
  <c r="K15" i="7"/>
  <c r="H15" i="7"/>
  <c r="G15" i="7"/>
  <c r="T14" i="7"/>
  <c r="S14" i="7"/>
  <c r="P14" i="7"/>
  <c r="O14" i="7"/>
  <c r="L14" i="7"/>
  <c r="K14" i="7"/>
  <c r="H14" i="7"/>
  <c r="G14" i="7"/>
  <c r="T13" i="7"/>
  <c r="S13" i="7"/>
  <c r="P13" i="7"/>
  <c r="O13" i="7"/>
  <c r="L13" i="7"/>
  <c r="K13" i="7"/>
  <c r="H13" i="7"/>
  <c r="G13" i="7"/>
  <c r="T12" i="7"/>
  <c r="S12" i="7"/>
  <c r="P12" i="7"/>
  <c r="O12" i="7"/>
  <c r="L12" i="7"/>
  <c r="K12" i="7"/>
  <c r="H12" i="7"/>
  <c r="G12" i="7"/>
  <c r="T11" i="7"/>
  <c r="S11" i="7"/>
  <c r="P11" i="7"/>
  <c r="O11" i="7"/>
  <c r="L11" i="7"/>
  <c r="K11" i="7"/>
  <c r="H11" i="7"/>
  <c r="G11" i="7"/>
  <c r="T10" i="7"/>
  <c r="S10" i="7"/>
  <c r="P10" i="7"/>
  <c r="O10" i="7"/>
  <c r="L10" i="7"/>
  <c r="K10" i="7"/>
  <c r="H10" i="7"/>
  <c r="G10" i="7"/>
  <c r="T9" i="7"/>
  <c r="S9" i="7"/>
  <c r="P9" i="7"/>
  <c r="O9" i="7"/>
  <c r="L9" i="7"/>
  <c r="K9" i="7"/>
  <c r="H9" i="7"/>
  <c r="G9" i="7"/>
  <c r="T8" i="7"/>
  <c r="S8" i="7"/>
  <c r="P8" i="7"/>
  <c r="O8" i="7"/>
  <c r="L8" i="7"/>
  <c r="K8" i="7"/>
  <c r="H8" i="7"/>
  <c r="G8" i="7"/>
  <c r="T7" i="7"/>
  <c r="S7" i="7"/>
  <c r="P7" i="7"/>
  <c r="O7" i="7"/>
  <c r="L7" i="7"/>
  <c r="K7" i="7"/>
  <c r="H7" i="7"/>
  <c r="G7" i="7"/>
  <c r="T6" i="7"/>
  <c r="S6" i="7"/>
  <c r="P6" i="7"/>
  <c r="O6" i="7"/>
  <c r="L6" i="7"/>
  <c r="K6" i="7"/>
  <c r="H6" i="7"/>
  <c r="G6" i="7"/>
  <c r="T5" i="7"/>
  <c r="S5" i="7"/>
  <c r="P5" i="7"/>
  <c r="O5" i="7"/>
  <c r="L5" i="7"/>
  <c r="M5" i="7" s="1"/>
  <c r="K5" i="7"/>
  <c r="H5" i="7"/>
  <c r="G5" i="7"/>
  <c r="T4" i="7"/>
  <c r="S4" i="7"/>
  <c r="R4" i="7"/>
  <c r="R5" i="7" s="1"/>
  <c r="R6" i="7" s="1"/>
  <c r="P4" i="7"/>
  <c r="Q4" i="7" s="1"/>
  <c r="O4" i="7"/>
  <c r="N4" i="7"/>
  <c r="N5" i="7" s="1"/>
  <c r="N6" i="7" s="1"/>
  <c r="L4" i="7"/>
  <c r="K4" i="7"/>
  <c r="J4" i="7"/>
  <c r="J5" i="7" s="1"/>
  <c r="J6" i="7" s="1"/>
  <c r="H4" i="7"/>
  <c r="G4" i="7"/>
  <c r="F4" i="7"/>
  <c r="F5" i="7" s="1"/>
  <c r="I5" i="7" s="1"/>
  <c r="W3" i="7"/>
  <c r="W4" i="7" s="1"/>
  <c r="W5" i="7" s="1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W35" i="7" s="1"/>
  <c r="W36" i="7" s="1"/>
  <c r="W37" i="7" s="1"/>
  <c r="W38" i="7" s="1"/>
  <c r="W39" i="7" s="1"/>
  <c r="W40" i="7" s="1"/>
  <c r="W41" i="7" s="1"/>
  <c r="W42" i="7" s="1"/>
  <c r="W43" i="7" s="1"/>
  <c r="W44" i="7" s="1"/>
  <c r="W45" i="7" s="1"/>
  <c r="W46" i="7" s="1"/>
  <c r="W47" i="7" s="1"/>
  <c r="W48" i="7" s="1"/>
  <c r="W49" i="7" s="1"/>
  <c r="W50" i="7" s="1"/>
  <c r="W51" i="7" s="1"/>
  <c r="W52" i="7" s="1"/>
  <c r="W53" i="7" s="1"/>
  <c r="W54" i="7" s="1"/>
  <c r="W55" i="7" s="1"/>
  <c r="W56" i="7" s="1"/>
  <c r="W57" i="7" s="1"/>
  <c r="W58" i="7" s="1"/>
  <c r="W59" i="7" s="1"/>
  <c r="W60" i="7" s="1"/>
  <c r="W61" i="7" s="1"/>
  <c r="W62" i="7" s="1"/>
  <c r="W63" i="7" s="1"/>
  <c r="W64" i="7" s="1"/>
  <c r="W65" i="7" s="1"/>
  <c r="W66" i="7" s="1"/>
  <c r="W67" i="7" s="1"/>
  <c r="W68" i="7" s="1"/>
  <c r="W69" i="7" s="1"/>
  <c r="W70" i="7" s="1"/>
  <c r="W71" i="7" s="1"/>
  <c r="W72" i="7" s="1"/>
  <c r="W73" i="7" s="1"/>
  <c r="W74" i="7" s="1"/>
  <c r="W75" i="7" s="1"/>
  <c r="W76" i="7" s="1"/>
  <c r="W77" i="7" s="1"/>
  <c r="W78" i="7" s="1"/>
  <c r="W79" i="7" s="1"/>
  <c r="W80" i="7" s="1"/>
  <c r="W81" i="7" s="1"/>
  <c r="W82" i="7" s="1"/>
  <c r="W83" i="7" s="1"/>
  <c r="W84" i="7" s="1"/>
  <c r="W85" i="7" s="1"/>
  <c r="W86" i="7" s="1"/>
  <c r="W87" i="7" s="1"/>
  <c r="W88" i="7" s="1"/>
  <c r="W89" i="7" s="1"/>
  <c r="W90" i="7" s="1"/>
  <c r="W91" i="7" s="1"/>
  <c r="W92" i="7" s="1"/>
  <c r="W93" i="7" s="1"/>
  <c r="W94" i="7" s="1"/>
  <c r="W95" i="7" s="1"/>
  <c r="W96" i="7" s="1"/>
  <c r="W97" i="7" s="1"/>
  <c r="W98" i="7" s="1"/>
  <c r="W99" i="7" s="1"/>
  <c r="W100" i="7" s="1"/>
  <c r="W101" i="7" s="1"/>
  <c r="W102" i="7" s="1"/>
  <c r="W103" i="7" s="1"/>
  <c r="W104" i="7" s="1"/>
  <c r="W105" i="7" s="1"/>
  <c r="W106" i="7" s="1"/>
  <c r="W107" i="7" s="1"/>
  <c r="W108" i="7" s="1"/>
  <c r="W109" i="7" s="1"/>
  <c r="W110" i="7" s="1"/>
  <c r="W111" i="7" s="1"/>
  <c r="W112" i="7" s="1"/>
  <c r="W113" i="7" s="1"/>
  <c r="W114" i="7" s="1"/>
  <c r="W115" i="7" s="1"/>
  <c r="W116" i="7" s="1"/>
  <c r="W117" i="7" s="1"/>
  <c r="W118" i="7" s="1"/>
  <c r="W119" i="7" s="1"/>
  <c r="W120" i="7" s="1"/>
  <c r="W121" i="7" s="1"/>
  <c r="W122" i="7" s="1"/>
  <c r="W123" i="7" s="1"/>
  <c r="W124" i="7" s="1"/>
  <c r="W125" i="7" s="1"/>
  <c r="W126" i="7" s="1"/>
  <c r="W127" i="7" s="1"/>
  <c r="W128" i="7" s="1"/>
  <c r="W129" i="7" s="1"/>
  <c r="W130" i="7" s="1"/>
  <c r="W131" i="7" s="1"/>
  <c r="W132" i="7" s="1"/>
  <c r="W133" i="7" s="1"/>
  <c r="W134" i="7" s="1"/>
  <c r="W135" i="7" s="1"/>
  <c r="W136" i="7" s="1"/>
  <c r="W137" i="7" s="1"/>
  <c r="W138" i="7" s="1"/>
  <c r="W139" i="7" s="1"/>
  <c r="W140" i="7" s="1"/>
  <c r="W141" i="7" s="1"/>
  <c r="W142" i="7" s="1"/>
  <c r="W143" i="7" s="1"/>
  <c r="W144" i="7" s="1"/>
  <c r="W145" i="7" s="1"/>
  <c r="W146" i="7" s="1"/>
  <c r="W147" i="7" s="1"/>
  <c r="W148" i="7" s="1"/>
  <c r="W149" i="7" s="1"/>
  <c r="W150" i="7" s="1"/>
  <c r="W151" i="7" s="1"/>
  <c r="W152" i="7" s="1"/>
  <c r="W153" i="7" s="1"/>
  <c r="W154" i="7" s="1"/>
  <c r="W155" i="7" s="1"/>
  <c r="W156" i="7" s="1"/>
  <c r="W157" i="7" s="1"/>
  <c r="W158" i="7" s="1"/>
  <c r="W159" i="7" s="1"/>
  <c r="W160" i="7" s="1"/>
  <c r="W161" i="7" s="1"/>
  <c r="W162" i="7" s="1"/>
  <c r="W163" i="7" s="1"/>
  <c r="W164" i="7" s="1"/>
  <c r="W165" i="7" s="1"/>
  <c r="W166" i="7" s="1"/>
  <c r="W167" i="7" s="1"/>
  <c r="W168" i="7" s="1"/>
  <c r="W169" i="7" s="1"/>
  <c r="W170" i="7" s="1"/>
  <c r="W171" i="7" s="1"/>
  <c r="W172" i="7" s="1"/>
  <c r="W173" i="7" s="1"/>
  <c r="W174" i="7" s="1"/>
  <c r="W175" i="7" s="1"/>
  <c r="W176" i="7" s="1"/>
  <c r="W177" i="7" s="1"/>
  <c r="W178" i="7" s="1"/>
  <c r="W179" i="7" s="1"/>
  <c r="W180" i="7" s="1"/>
  <c r="W181" i="7" s="1"/>
  <c r="W182" i="7" s="1"/>
  <c r="W183" i="7" s="1"/>
  <c r="W184" i="7" s="1"/>
  <c r="W185" i="7" s="1"/>
  <c r="W186" i="7" s="1"/>
  <c r="W187" i="7" s="1"/>
  <c r="W188" i="7" s="1"/>
  <c r="W189" i="7" s="1"/>
  <c r="W190" i="7" s="1"/>
  <c r="W191" i="7" s="1"/>
  <c r="W192" i="7" s="1"/>
  <c r="T3" i="7"/>
  <c r="S3" i="7"/>
  <c r="U3" i="7" s="1"/>
  <c r="Q3" i="7"/>
  <c r="P3" i="7"/>
  <c r="O3" i="7"/>
  <c r="L3" i="7"/>
  <c r="M3" i="7" s="1"/>
  <c r="K3" i="7"/>
  <c r="H3" i="7"/>
  <c r="G3" i="7"/>
  <c r="E3" i="7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3" i="2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G97" i="6"/>
  <c r="AG98" i="6"/>
  <c r="AG99" i="6"/>
  <c r="AG100" i="6"/>
  <c r="AG101" i="6"/>
  <c r="AG102" i="6"/>
  <c r="AG103" i="6"/>
  <c r="AG104" i="6"/>
  <c r="AG105" i="6"/>
  <c r="AG106" i="6"/>
  <c r="AG107" i="6"/>
  <c r="AG108" i="6"/>
  <c r="AG109" i="6"/>
  <c r="AG110" i="6"/>
  <c r="AG111" i="6"/>
  <c r="AG112" i="6"/>
  <c r="AG113" i="6"/>
  <c r="AG114" i="6"/>
  <c r="AG115" i="6"/>
  <c r="AG116" i="6"/>
  <c r="AG117" i="6"/>
  <c r="AG118" i="6"/>
  <c r="AG119" i="6"/>
  <c r="AG120" i="6"/>
  <c r="AG121" i="6"/>
  <c r="AG122" i="6"/>
  <c r="AG123" i="6"/>
  <c r="AG124" i="6"/>
  <c r="AG125" i="6"/>
  <c r="AG126" i="6"/>
  <c r="AG127" i="6"/>
  <c r="AG128" i="6"/>
  <c r="AG129" i="6"/>
  <c r="AG130" i="6"/>
  <c r="AG131" i="6"/>
  <c r="AG132" i="6"/>
  <c r="AG133" i="6"/>
  <c r="AG134" i="6"/>
  <c r="AG135" i="6"/>
  <c r="AG136" i="6"/>
  <c r="AG137" i="6"/>
  <c r="AG138" i="6"/>
  <c r="AG139" i="6"/>
  <c r="AG140" i="6"/>
  <c r="AG141" i="6"/>
  <c r="AG142" i="6"/>
  <c r="AG143" i="6"/>
  <c r="AG144" i="6"/>
  <c r="AG145" i="6"/>
  <c r="AG146" i="6"/>
  <c r="AG147" i="6"/>
  <c r="AG148" i="6"/>
  <c r="AG149" i="6"/>
  <c r="AG150" i="6"/>
  <c r="AG151" i="6"/>
  <c r="AG152" i="6"/>
  <c r="AG153" i="6"/>
  <c r="AG154" i="6"/>
  <c r="AG155" i="6"/>
  <c r="AG156" i="6"/>
  <c r="AG157" i="6"/>
  <c r="AG158" i="6"/>
  <c r="AG159" i="6"/>
  <c r="AG160" i="6"/>
  <c r="AG161" i="6"/>
  <c r="AG162" i="6"/>
  <c r="AG163" i="6"/>
  <c r="AG164" i="6"/>
  <c r="AG165" i="6"/>
  <c r="AG166" i="6"/>
  <c r="AG167" i="6"/>
  <c r="AG168" i="6"/>
  <c r="AG169" i="6"/>
  <c r="AG170" i="6"/>
  <c r="AG171" i="6"/>
  <c r="AG172" i="6"/>
  <c r="AG173" i="6"/>
  <c r="AG174" i="6"/>
  <c r="AG175" i="6"/>
  <c r="AG176" i="6"/>
  <c r="AG177" i="6"/>
  <c r="AG178" i="6"/>
  <c r="AG179" i="6"/>
  <c r="AG180" i="6"/>
  <c r="AG181" i="6"/>
  <c r="AG182" i="6"/>
  <c r="AG183" i="6"/>
  <c r="AG184" i="6"/>
  <c r="AG185" i="6"/>
  <c r="AG186" i="6"/>
  <c r="AG187" i="6"/>
  <c r="AG188" i="6"/>
  <c r="AG189" i="6"/>
  <c r="AG190" i="6"/>
  <c r="AG191" i="6"/>
  <c r="AG192" i="6"/>
  <c r="AG193" i="6"/>
  <c r="Y4" i="6"/>
  <c r="S4" i="6"/>
  <c r="M4" i="6"/>
  <c r="K4" i="6"/>
  <c r="F4" i="6"/>
  <c r="F5" i="6" s="1"/>
  <c r="Z3" i="6"/>
  <c r="AB3" i="6" s="1"/>
  <c r="AC3" i="6" s="1"/>
  <c r="T3" i="6"/>
  <c r="V3" i="6" s="1"/>
  <c r="W3" i="6" s="1"/>
  <c r="N3" i="6"/>
  <c r="O3" i="6" s="1"/>
  <c r="K3" i="6"/>
  <c r="G3" i="6"/>
  <c r="I3" i="6" s="1"/>
  <c r="J3" i="6" s="1"/>
  <c r="C17" i="1"/>
  <c r="AH4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1" i="5"/>
  <c r="AH182" i="5"/>
  <c r="AH183" i="5"/>
  <c r="AH184" i="5"/>
  <c r="AH185" i="5"/>
  <c r="AH186" i="5"/>
  <c r="AH187" i="5"/>
  <c r="AH188" i="5"/>
  <c r="AH189" i="5"/>
  <c r="AH190" i="5"/>
  <c r="AH191" i="5"/>
  <c r="AH192" i="5"/>
  <c r="AH193" i="5"/>
  <c r="AH3" i="5"/>
  <c r="Y5" i="5"/>
  <c r="Y4" i="5"/>
  <c r="Z4" i="5" s="1"/>
  <c r="S4" i="5"/>
  <c r="N4" i="5"/>
  <c r="M4" i="5"/>
  <c r="M5" i="5" s="1"/>
  <c r="F4" i="5"/>
  <c r="AB3" i="5"/>
  <c r="AC3" i="5" s="1"/>
  <c r="Z3" i="5"/>
  <c r="AA3" i="5" s="1"/>
  <c r="T3" i="5"/>
  <c r="N3" i="5"/>
  <c r="P3" i="5" s="1"/>
  <c r="Q3" i="5" s="1"/>
  <c r="K3" i="5"/>
  <c r="J3" i="5"/>
  <c r="I3" i="5"/>
  <c r="G3" i="5"/>
  <c r="AF3" i="5" s="1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Y4" i="4"/>
  <c r="Y5" i="4" s="1"/>
  <c r="S4" i="4"/>
  <c r="S5" i="4" s="1"/>
  <c r="M4" i="4"/>
  <c r="M5" i="4" s="1"/>
  <c r="F4" i="4"/>
  <c r="F5" i="4" s="1"/>
  <c r="F6" i="4" s="1"/>
  <c r="Z3" i="4"/>
  <c r="AA3" i="4" s="1"/>
  <c r="T3" i="4"/>
  <c r="N3" i="4"/>
  <c r="P3" i="4" s="1"/>
  <c r="Q3" i="4" s="1"/>
  <c r="K3" i="4"/>
  <c r="G3" i="4"/>
  <c r="H3" i="4" s="1"/>
  <c r="F4" i="3"/>
  <c r="F5" i="3" s="1"/>
  <c r="F6" i="3" s="1"/>
  <c r="K3" i="3"/>
  <c r="G3" i="3"/>
  <c r="I3" i="3" s="1"/>
  <c r="J3" i="3" s="1"/>
  <c r="W3" i="2"/>
  <c r="W4" i="2" s="1"/>
  <c r="W5" i="2" s="1"/>
  <c r="W6" i="2" s="1"/>
  <c r="W7" i="2" s="1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R4" i="2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R125" i="2" s="1"/>
  <c r="R126" i="2" s="1"/>
  <c r="R127" i="2" s="1"/>
  <c r="R128" i="2" s="1"/>
  <c r="R129" i="2" s="1"/>
  <c r="R130" i="2" s="1"/>
  <c r="R131" i="2" s="1"/>
  <c r="R132" i="2" s="1"/>
  <c r="R133" i="2" s="1"/>
  <c r="R134" i="2" s="1"/>
  <c r="R135" i="2" s="1"/>
  <c r="R136" i="2" s="1"/>
  <c r="R137" i="2" s="1"/>
  <c r="R138" i="2" s="1"/>
  <c r="R139" i="2" s="1"/>
  <c r="R140" i="2" s="1"/>
  <c r="R141" i="2" s="1"/>
  <c r="R142" i="2" s="1"/>
  <c r="R143" i="2" s="1"/>
  <c r="R144" i="2" s="1"/>
  <c r="R145" i="2" s="1"/>
  <c r="R146" i="2" s="1"/>
  <c r="R147" i="2" s="1"/>
  <c r="R148" i="2" s="1"/>
  <c r="R149" i="2" s="1"/>
  <c r="R150" i="2" s="1"/>
  <c r="R151" i="2" s="1"/>
  <c r="R152" i="2" s="1"/>
  <c r="R153" i="2" s="1"/>
  <c r="R154" i="2" s="1"/>
  <c r="R155" i="2" s="1"/>
  <c r="R156" i="2" s="1"/>
  <c r="R157" i="2" s="1"/>
  <c r="R158" i="2" s="1"/>
  <c r="R159" i="2" s="1"/>
  <c r="R160" i="2" s="1"/>
  <c r="R161" i="2" s="1"/>
  <c r="R162" i="2" s="1"/>
  <c r="R163" i="2" s="1"/>
  <c r="R164" i="2" s="1"/>
  <c r="R165" i="2" s="1"/>
  <c r="R166" i="2" s="1"/>
  <c r="R167" i="2" s="1"/>
  <c r="R168" i="2" s="1"/>
  <c r="R169" i="2" s="1"/>
  <c r="R170" i="2" s="1"/>
  <c r="R171" i="2" s="1"/>
  <c r="R172" i="2" s="1"/>
  <c r="R173" i="2" s="1"/>
  <c r="R174" i="2" s="1"/>
  <c r="R175" i="2" s="1"/>
  <c r="R176" i="2" s="1"/>
  <c r="R177" i="2" s="1"/>
  <c r="R178" i="2" s="1"/>
  <c r="R179" i="2" s="1"/>
  <c r="R180" i="2" s="1"/>
  <c r="R181" i="2" s="1"/>
  <c r="R182" i="2" s="1"/>
  <c r="R183" i="2" s="1"/>
  <c r="R184" i="2" s="1"/>
  <c r="R185" i="2" s="1"/>
  <c r="R186" i="2" s="1"/>
  <c r="R187" i="2" s="1"/>
  <c r="R188" i="2" s="1"/>
  <c r="R189" i="2" s="1"/>
  <c r="R190" i="2" s="1"/>
  <c r="R191" i="2" s="1"/>
  <c r="R192" i="2" s="1"/>
  <c r="R193" i="2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N70" i="2" s="1"/>
  <c r="N71" i="2" s="1"/>
  <c r="N72" i="2" s="1"/>
  <c r="N73" i="2" s="1"/>
  <c r="N74" i="2" s="1"/>
  <c r="N75" i="2" s="1"/>
  <c r="N76" i="2" s="1"/>
  <c r="N77" i="2" s="1"/>
  <c r="N78" i="2" s="1"/>
  <c r="N79" i="2" s="1"/>
  <c r="N80" i="2" s="1"/>
  <c r="N81" i="2" s="1"/>
  <c r="N82" i="2" s="1"/>
  <c r="N83" i="2" s="1"/>
  <c r="N84" i="2" s="1"/>
  <c r="N85" i="2" s="1"/>
  <c r="N86" i="2" s="1"/>
  <c r="N87" i="2" s="1"/>
  <c r="N88" i="2" s="1"/>
  <c r="N89" i="2" s="1"/>
  <c r="N90" i="2" s="1"/>
  <c r="N91" i="2" s="1"/>
  <c r="N92" i="2" s="1"/>
  <c r="N93" i="2" s="1"/>
  <c r="N94" i="2" s="1"/>
  <c r="N95" i="2" s="1"/>
  <c r="N96" i="2" s="1"/>
  <c r="N97" i="2" s="1"/>
  <c r="N98" i="2" s="1"/>
  <c r="N99" i="2" s="1"/>
  <c r="N100" i="2" s="1"/>
  <c r="N101" i="2" s="1"/>
  <c r="N102" i="2" s="1"/>
  <c r="N103" i="2" s="1"/>
  <c r="N104" i="2" s="1"/>
  <c r="N105" i="2" s="1"/>
  <c r="N106" i="2" s="1"/>
  <c r="N107" i="2" s="1"/>
  <c r="N108" i="2" s="1"/>
  <c r="N109" i="2" s="1"/>
  <c r="N110" i="2" s="1"/>
  <c r="N111" i="2" s="1"/>
  <c r="N112" i="2" s="1"/>
  <c r="N113" i="2" s="1"/>
  <c r="N114" i="2" s="1"/>
  <c r="N115" i="2" s="1"/>
  <c r="N116" i="2" s="1"/>
  <c r="N117" i="2" s="1"/>
  <c r="N118" i="2" s="1"/>
  <c r="N119" i="2" s="1"/>
  <c r="N120" i="2" s="1"/>
  <c r="N121" i="2" s="1"/>
  <c r="N122" i="2" s="1"/>
  <c r="N123" i="2" s="1"/>
  <c r="N124" i="2" s="1"/>
  <c r="N125" i="2" s="1"/>
  <c r="N126" i="2" s="1"/>
  <c r="N127" i="2" s="1"/>
  <c r="N128" i="2" s="1"/>
  <c r="N129" i="2" s="1"/>
  <c r="N130" i="2" s="1"/>
  <c r="N131" i="2" s="1"/>
  <c r="N132" i="2" s="1"/>
  <c r="N133" i="2" s="1"/>
  <c r="N134" i="2" s="1"/>
  <c r="N135" i="2" s="1"/>
  <c r="N136" i="2" s="1"/>
  <c r="N137" i="2" s="1"/>
  <c r="N138" i="2" s="1"/>
  <c r="N139" i="2" s="1"/>
  <c r="N140" i="2" s="1"/>
  <c r="N141" i="2" s="1"/>
  <c r="N142" i="2" s="1"/>
  <c r="N143" i="2" s="1"/>
  <c r="N144" i="2" s="1"/>
  <c r="N145" i="2" s="1"/>
  <c r="N146" i="2" s="1"/>
  <c r="N147" i="2" s="1"/>
  <c r="N148" i="2" s="1"/>
  <c r="N149" i="2" s="1"/>
  <c r="N150" i="2" s="1"/>
  <c r="N151" i="2" s="1"/>
  <c r="N152" i="2" s="1"/>
  <c r="N153" i="2" s="1"/>
  <c r="N154" i="2" s="1"/>
  <c r="N155" i="2" s="1"/>
  <c r="N156" i="2" s="1"/>
  <c r="N157" i="2" s="1"/>
  <c r="N158" i="2" s="1"/>
  <c r="N159" i="2" s="1"/>
  <c r="N160" i="2" s="1"/>
  <c r="N161" i="2" s="1"/>
  <c r="N162" i="2" s="1"/>
  <c r="N163" i="2" s="1"/>
  <c r="N164" i="2" s="1"/>
  <c r="N165" i="2" s="1"/>
  <c r="N166" i="2" s="1"/>
  <c r="N167" i="2" s="1"/>
  <c r="N168" i="2" s="1"/>
  <c r="N169" i="2" s="1"/>
  <c r="N170" i="2" s="1"/>
  <c r="N171" i="2" s="1"/>
  <c r="N172" i="2" s="1"/>
  <c r="N173" i="2" s="1"/>
  <c r="N174" i="2" s="1"/>
  <c r="N175" i="2" s="1"/>
  <c r="N176" i="2" s="1"/>
  <c r="N177" i="2" s="1"/>
  <c r="N178" i="2" s="1"/>
  <c r="N179" i="2" s="1"/>
  <c r="N180" i="2" s="1"/>
  <c r="N181" i="2" s="1"/>
  <c r="N182" i="2" s="1"/>
  <c r="N183" i="2" s="1"/>
  <c r="N184" i="2" s="1"/>
  <c r="N185" i="2" s="1"/>
  <c r="N186" i="2" s="1"/>
  <c r="N187" i="2" s="1"/>
  <c r="N188" i="2" s="1"/>
  <c r="N189" i="2" s="1"/>
  <c r="N190" i="2" s="1"/>
  <c r="N191" i="2" s="1"/>
  <c r="N192" i="2" s="1"/>
  <c r="N193" i="2" s="1"/>
  <c r="J4" i="2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E3" i="2"/>
  <c r="F4" i="2"/>
  <c r="Z3" i="1"/>
  <c r="Y4" i="1"/>
  <c r="T3" i="1"/>
  <c r="S4" i="1"/>
  <c r="N3" i="1"/>
  <c r="M4" i="1"/>
  <c r="N4" i="1" s="1"/>
  <c r="K4" i="2" s="1"/>
  <c r="G3" i="1"/>
  <c r="F4" i="1"/>
  <c r="G4" i="1" s="1"/>
  <c r="G4" i="2" s="1"/>
  <c r="K3" i="1"/>
  <c r="M4" i="7" l="1"/>
  <c r="I3" i="7"/>
  <c r="Q5" i="7"/>
  <c r="E5" i="7"/>
  <c r="R7" i="7"/>
  <c r="U6" i="7"/>
  <c r="N7" i="7"/>
  <c r="Q6" i="7"/>
  <c r="J7" i="7"/>
  <c r="M6" i="7"/>
  <c r="U5" i="7"/>
  <c r="I4" i="7"/>
  <c r="U4" i="7"/>
  <c r="F6" i="7"/>
  <c r="E4" i="7"/>
  <c r="U3" i="6"/>
  <c r="X3" i="6" s="1"/>
  <c r="P3" i="6"/>
  <c r="Q3" i="6" s="1"/>
  <c r="R3" i="6" s="1"/>
  <c r="G4" i="6"/>
  <c r="I4" i="6" s="1"/>
  <c r="J4" i="6" s="1"/>
  <c r="F6" i="6"/>
  <c r="G5" i="6"/>
  <c r="K5" i="6"/>
  <c r="S5" i="6"/>
  <c r="H3" i="6"/>
  <c r="L3" i="6" s="1"/>
  <c r="AA3" i="6"/>
  <c r="AD3" i="6" s="1"/>
  <c r="AE3" i="6"/>
  <c r="AG3" i="6" s="1"/>
  <c r="H4" i="6"/>
  <c r="L4" i="6" s="1"/>
  <c r="T4" i="6"/>
  <c r="AE4" i="6"/>
  <c r="M5" i="6"/>
  <c r="Y5" i="6"/>
  <c r="N4" i="6"/>
  <c r="Z4" i="6"/>
  <c r="AB4" i="5"/>
  <c r="AC4" i="5" s="1"/>
  <c r="AA4" i="5"/>
  <c r="AD4" i="5" s="1"/>
  <c r="N5" i="5"/>
  <c r="M6" i="5"/>
  <c r="AD3" i="5"/>
  <c r="K4" i="5"/>
  <c r="G4" i="5"/>
  <c r="Z5" i="5"/>
  <c r="Y6" i="5"/>
  <c r="P4" i="5"/>
  <c r="Q4" i="5" s="1"/>
  <c r="O4" i="5"/>
  <c r="R4" i="5" s="1"/>
  <c r="V3" i="5"/>
  <c r="W3" i="5" s="1"/>
  <c r="U3" i="5"/>
  <c r="X3" i="5" s="1"/>
  <c r="O3" i="5"/>
  <c r="R3" i="5" s="1"/>
  <c r="F5" i="5"/>
  <c r="S5" i="5"/>
  <c r="H3" i="5"/>
  <c r="L3" i="5" s="1"/>
  <c r="T4" i="5"/>
  <c r="AH3" i="4"/>
  <c r="AB3" i="4"/>
  <c r="AC3" i="4" s="1"/>
  <c r="AD3" i="4" s="1"/>
  <c r="T4" i="4"/>
  <c r="U4" i="4" s="1"/>
  <c r="K4" i="4"/>
  <c r="I3" i="4"/>
  <c r="J3" i="4" s="1"/>
  <c r="L3" i="4" s="1"/>
  <c r="O3" i="4"/>
  <c r="R3" i="4" s="1"/>
  <c r="K5" i="4"/>
  <c r="G4" i="4"/>
  <c r="F7" i="4"/>
  <c r="K6" i="4"/>
  <c r="G6" i="4"/>
  <c r="Y6" i="4"/>
  <c r="Z5" i="4"/>
  <c r="V3" i="4"/>
  <c r="W3" i="4" s="1"/>
  <c r="U3" i="4"/>
  <c r="S6" i="4"/>
  <c r="T5" i="4"/>
  <c r="M6" i="4"/>
  <c r="N5" i="4"/>
  <c r="G5" i="4"/>
  <c r="N4" i="4"/>
  <c r="Z4" i="4"/>
  <c r="F5" i="2"/>
  <c r="E4" i="2"/>
  <c r="G4" i="3"/>
  <c r="H4" i="3" s="1"/>
  <c r="K4" i="3"/>
  <c r="G6" i="3"/>
  <c r="F7" i="3"/>
  <c r="K6" i="3"/>
  <c r="H3" i="3"/>
  <c r="L3" i="3" s="1"/>
  <c r="G5" i="3"/>
  <c r="K5" i="3"/>
  <c r="P3" i="1"/>
  <c r="K3" i="2"/>
  <c r="I3" i="1"/>
  <c r="G3" i="2"/>
  <c r="AB3" i="1"/>
  <c r="T3" i="2" s="1"/>
  <c r="S3" i="2"/>
  <c r="V3" i="1"/>
  <c r="P3" i="2" s="1"/>
  <c r="O3" i="2"/>
  <c r="F5" i="1"/>
  <c r="F6" i="1" s="1"/>
  <c r="O4" i="1"/>
  <c r="P4" i="1"/>
  <c r="O3" i="1"/>
  <c r="M5" i="1"/>
  <c r="S5" i="1"/>
  <c r="T4" i="1"/>
  <c r="O4" i="2" s="1"/>
  <c r="Y5" i="1"/>
  <c r="Z4" i="1"/>
  <c r="S4" i="2" s="1"/>
  <c r="AA3" i="1"/>
  <c r="W3" i="1"/>
  <c r="U3" i="1"/>
  <c r="K4" i="1"/>
  <c r="H3" i="1"/>
  <c r="N8" i="7" l="1"/>
  <c r="Q7" i="7"/>
  <c r="F7" i="7"/>
  <c r="I6" i="7"/>
  <c r="E6" i="7"/>
  <c r="J8" i="7"/>
  <c r="M7" i="7"/>
  <c r="R8" i="7"/>
  <c r="U7" i="7"/>
  <c r="V4" i="6"/>
  <c r="W4" i="6" s="1"/>
  <c r="U4" i="6"/>
  <c r="X4" i="6" s="1"/>
  <c r="F7" i="6"/>
  <c r="G6" i="6"/>
  <c r="K6" i="6"/>
  <c r="AA4" i="6"/>
  <c r="AB4" i="6"/>
  <c r="AC4" i="6" s="1"/>
  <c r="I5" i="6"/>
  <c r="J5" i="6" s="1"/>
  <c r="AE5" i="6"/>
  <c r="H5" i="6"/>
  <c r="Z5" i="6"/>
  <c r="Y6" i="6"/>
  <c r="S6" i="6"/>
  <c r="T5" i="6"/>
  <c r="O4" i="6"/>
  <c r="P4" i="6"/>
  <c r="Q4" i="6" s="1"/>
  <c r="N5" i="6"/>
  <c r="M6" i="6"/>
  <c r="T5" i="5"/>
  <c r="S6" i="5"/>
  <c r="Z6" i="5"/>
  <c r="Y7" i="5"/>
  <c r="K5" i="5"/>
  <c r="G5" i="5"/>
  <c r="F6" i="5"/>
  <c r="AB5" i="5"/>
  <c r="AC5" i="5" s="1"/>
  <c r="AA5" i="5"/>
  <c r="AD5" i="5" s="1"/>
  <c r="V4" i="5"/>
  <c r="W4" i="5" s="1"/>
  <c r="U4" i="5"/>
  <c r="X4" i="5" s="1"/>
  <c r="AF4" i="5"/>
  <c r="H4" i="5"/>
  <c r="L4" i="5" s="1"/>
  <c r="AE4" i="5"/>
  <c r="I4" i="5"/>
  <c r="J4" i="5" s="1"/>
  <c r="P5" i="5"/>
  <c r="Q5" i="5" s="1"/>
  <c r="O5" i="5"/>
  <c r="R5" i="5" s="1"/>
  <c r="M7" i="5"/>
  <c r="N6" i="5"/>
  <c r="V4" i="4"/>
  <c r="W4" i="4" s="1"/>
  <c r="I4" i="4"/>
  <c r="J4" i="4" s="1"/>
  <c r="H4" i="4"/>
  <c r="I5" i="4"/>
  <c r="J5" i="4" s="1"/>
  <c r="H5" i="4"/>
  <c r="I6" i="4"/>
  <c r="J6" i="4" s="1"/>
  <c r="H6" i="4"/>
  <c r="AA4" i="4"/>
  <c r="AB4" i="4"/>
  <c r="AC4" i="4" s="1"/>
  <c r="X4" i="4"/>
  <c r="S7" i="4"/>
  <c r="T6" i="4"/>
  <c r="P5" i="4"/>
  <c r="Q5" i="4" s="1"/>
  <c r="O5" i="4"/>
  <c r="AB5" i="4"/>
  <c r="AC5" i="4" s="1"/>
  <c r="AA5" i="4"/>
  <c r="AD5" i="4" s="1"/>
  <c r="N6" i="4"/>
  <c r="M7" i="4"/>
  <c r="X3" i="4"/>
  <c r="Z6" i="4"/>
  <c r="Y7" i="4"/>
  <c r="F8" i="4"/>
  <c r="K7" i="4"/>
  <c r="G7" i="4"/>
  <c r="O4" i="4"/>
  <c r="P4" i="4"/>
  <c r="Q4" i="4" s="1"/>
  <c r="V5" i="4"/>
  <c r="W5" i="4" s="1"/>
  <c r="U5" i="4"/>
  <c r="F6" i="2"/>
  <c r="E5" i="2"/>
  <c r="I4" i="3"/>
  <c r="J4" i="3" s="1"/>
  <c r="L4" i="3" s="1"/>
  <c r="F8" i="3"/>
  <c r="K7" i="3"/>
  <c r="G7" i="3"/>
  <c r="H5" i="3"/>
  <c r="I5" i="3"/>
  <c r="J5" i="3" s="1"/>
  <c r="I6" i="3"/>
  <c r="J6" i="3" s="1"/>
  <c r="H6" i="3"/>
  <c r="U3" i="2"/>
  <c r="AC3" i="1"/>
  <c r="AD3" i="1" s="1"/>
  <c r="Q4" i="1"/>
  <c r="R4" i="1" s="1"/>
  <c r="L4" i="2"/>
  <c r="M4" i="2" s="1"/>
  <c r="Q3" i="2"/>
  <c r="J3" i="1"/>
  <c r="H3" i="2"/>
  <c r="I3" i="2" s="1"/>
  <c r="Q3" i="1"/>
  <c r="R3" i="1" s="1"/>
  <c r="L3" i="2"/>
  <c r="M3" i="2" s="1"/>
  <c r="G5" i="1"/>
  <c r="G5" i="2" s="1"/>
  <c r="S6" i="1"/>
  <c r="T5" i="1"/>
  <c r="O5" i="2" s="1"/>
  <c r="Y6" i="1"/>
  <c r="Z5" i="1"/>
  <c r="S5" i="2" s="1"/>
  <c r="M6" i="1"/>
  <c r="N5" i="1"/>
  <c r="K5" i="2" s="1"/>
  <c r="F7" i="1"/>
  <c r="G6" i="1"/>
  <c r="G6" i="2" s="1"/>
  <c r="AA4" i="1"/>
  <c r="AB4" i="1"/>
  <c r="X3" i="1"/>
  <c r="U4" i="1"/>
  <c r="V4" i="1"/>
  <c r="K5" i="1"/>
  <c r="I4" i="1"/>
  <c r="H4" i="1"/>
  <c r="R9" i="7" l="1"/>
  <c r="U8" i="7"/>
  <c r="F8" i="7"/>
  <c r="E7" i="7"/>
  <c r="I7" i="7"/>
  <c r="J9" i="7"/>
  <c r="M8" i="7"/>
  <c r="N9" i="7"/>
  <c r="Q8" i="7"/>
  <c r="L5" i="6"/>
  <c r="N6" i="6"/>
  <c r="M7" i="6"/>
  <c r="R4" i="6"/>
  <c r="Z6" i="6"/>
  <c r="Y7" i="6"/>
  <c r="AD4" i="6"/>
  <c r="F8" i="6"/>
  <c r="K7" i="6"/>
  <c r="G7" i="6"/>
  <c r="O5" i="6"/>
  <c r="P5" i="6"/>
  <c r="Q5" i="6" s="1"/>
  <c r="AB5" i="6"/>
  <c r="AC5" i="6" s="1"/>
  <c r="AA5" i="6"/>
  <c r="AD5" i="6" s="1"/>
  <c r="T6" i="6"/>
  <c r="S7" i="6"/>
  <c r="I6" i="6"/>
  <c r="J6" i="6" s="1"/>
  <c r="AE6" i="6"/>
  <c r="H6" i="6"/>
  <c r="V5" i="6"/>
  <c r="W5" i="6" s="1"/>
  <c r="U5" i="6"/>
  <c r="P6" i="5"/>
  <c r="Q6" i="5" s="1"/>
  <c r="O6" i="5"/>
  <c r="R6" i="5" s="1"/>
  <c r="T6" i="5"/>
  <c r="S7" i="5"/>
  <c r="N7" i="5"/>
  <c r="M8" i="5"/>
  <c r="K6" i="5"/>
  <c r="G6" i="5"/>
  <c r="F7" i="5"/>
  <c r="Z7" i="5"/>
  <c r="Y8" i="5"/>
  <c r="V5" i="5"/>
  <c r="W5" i="5" s="1"/>
  <c r="U5" i="5"/>
  <c r="AB6" i="5"/>
  <c r="AC6" i="5" s="1"/>
  <c r="AA6" i="5"/>
  <c r="AD6" i="5" s="1"/>
  <c r="AF5" i="5"/>
  <c r="H5" i="5"/>
  <c r="AE5" i="5"/>
  <c r="I5" i="5"/>
  <c r="J5" i="5" s="1"/>
  <c r="L6" i="4"/>
  <c r="L4" i="4"/>
  <c r="L5" i="4"/>
  <c r="R5" i="4"/>
  <c r="F9" i="4"/>
  <c r="K8" i="4"/>
  <c r="G8" i="4"/>
  <c r="P6" i="4"/>
  <c r="Q6" i="4" s="1"/>
  <c r="O6" i="4"/>
  <c r="AB6" i="4"/>
  <c r="AC6" i="4" s="1"/>
  <c r="AA6" i="4"/>
  <c r="S8" i="4"/>
  <c r="T7" i="4"/>
  <c r="R4" i="4"/>
  <c r="U6" i="4"/>
  <c r="V6" i="4"/>
  <c r="W6" i="4" s="1"/>
  <c r="X5" i="4"/>
  <c r="H7" i="4"/>
  <c r="I7" i="4"/>
  <c r="J7" i="4" s="1"/>
  <c r="Y8" i="4"/>
  <c r="Z7" i="4"/>
  <c r="M8" i="4"/>
  <c r="N7" i="4"/>
  <c r="AD4" i="4"/>
  <c r="H5" i="1"/>
  <c r="F7" i="2"/>
  <c r="E6" i="2"/>
  <c r="L3" i="1"/>
  <c r="L5" i="3"/>
  <c r="I7" i="3"/>
  <c r="J7" i="3" s="1"/>
  <c r="H7" i="3"/>
  <c r="L7" i="3" s="1"/>
  <c r="F9" i="3"/>
  <c r="K8" i="3"/>
  <c r="G8" i="3"/>
  <c r="L6" i="3"/>
  <c r="J4" i="1"/>
  <c r="L4" i="1" s="1"/>
  <c r="H4" i="2"/>
  <c r="I4" i="2" s="1"/>
  <c r="AC4" i="1"/>
  <c r="AD4" i="1" s="1"/>
  <c r="T4" i="2"/>
  <c r="U4" i="2" s="1"/>
  <c r="W4" i="1"/>
  <c r="P4" i="2"/>
  <c r="Q4" i="2" s="1"/>
  <c r="F8" i="1"/>
  <c r="G7" i="1"/>
  <c r="G7" i="2" s="1"/>
  <c r="O5" i="1"/>
  <c r="P5" i="1"/>
  <c r="Y7" i="1"/>
  <c r="Z6" i="1"/>
  <c r="S6" i="2" s="1"/>
  <c r="AA5" i="1"/>
  <c r="AB5" i="1"/>
  <c r="U5" i="1"/>
  <c r="V5" i="1"/>
  <c r="X4" i="1"/>
  <c r="N6" i="1"/>
  <c r="K6" i="2" s="1"/>
  <c r="M7" i="1"/>
  <c r="S7" i="1"/>
  <c r="T6" i="1"/>
  <c r="O6" i="2" s="1"/>
  <c r="I5" i="1"/>
  <c r="K6" i="1"/>
  <c r="F9" i="7" l="1"/>
  <c r="E8" i="7"/>
  <c r="I8" i="7"/>
  <c r="Q9" i="7"/>
  <c r="N10" i="7"/>
  <c r="J10" i="7"/>
  <c r="M9" i="7"/>
  <c r="U9" i="7"/>
  <c r="R10" i="7"/>
  <c r="L6" i="6"/>
  <c r="S8" i="6"/>
  <c r="T7" i="6"/>
  <c r="Z7" i="6"/>
  <c r="Y8" i="6"/>
  <c r="N7" i="6"/>
  <c r="M8" i="6"/>
  <c r="V6" i="6"/>
  <c r="W6" i="6" s="1"/>
  <c r="U6" i="6"/>
  <c r="AA6" i="6"/>
  <c r="AB6" i="6"/>
  <c r="AC6" i="6" s="1"/>
  <c r="O6" i="6"/>
  <c r="P6" i="6"/>
  <c r="Q6" i="6" s="1"/>
  <c r="I7" i="6"/>
  <c r="J7" i="6" s="1"/>
  <c r="AE7" i="6"/>
  <c r="H7" i="6"/>
  <c r="X5" i="6"/>
  <c r="R5" i="6"/>
  <c r="F9" i="6"/>
  <c r="K8" i="6"/>
  <c r="G8" i="6"/>
  <c r="K7" i="5"/>
  <c r="G7" i="5"/>
  <c r="F8" i="5"/>
  <c r="N8" i="5"/>
  <c r="M9" i="5"/>
  <c r="V6" i="5"/>
  <c r="W6" i="5" s="1"/>
  <c r="U6" i="5"/>
  <c r="Z8" i="5"/>
  <c r="Y9" i="5"/>
  <c r="AF6" i="5"/>
  <c r="H6" i="5"/>
  <c r="AE6" i="5"/>
  <c r="I6" i="5"/>
  <c r="J6" i="5" s="1"/>
  <c r="AB7" i="5"/>
  <c r="AC7" i="5" s="1"/>
  <c r="AA7" i="5"/>
  <c r="AD7" i="5" s="1"/>
  <c r="P7" i="5"/>
  <c r="Q7" i="5" s="1"/>
  <c r="O7" i="5"/>
  <c r="R7" i="5" s="1"/>
  <c r="L5" i="5"/>
  <c r="X5" i="5"/>
  <c r="T7" i="5"/>
  <c r="S8" i="5"/>
  <c r="R6" i="4"/>
  <c r="AD6" i="4"/>
  <c r="L7" i="4"/>
  <c r="AB7" i="4"/>
  <c r="AC7" i="4" s="1"/>
  <c r="AA7" i="4"/>
  <c r="V7" i="4"/>
  <c r="W7" i="4" s="1"/>
  <c r="U7" i="4"/>
  <c r="I8" i="4"/>
  <c r="J8" i="4" s="1"/>
  <c r="H8" i="4"/>
  <c r="P7" i="4"/>
  <c r="Q7" i="4" s="1"/>
  <c r="O7" i="4"/>
  <c r="Y9" i="4"/>
  <c r="Z8" i="4"/>
  <c r="M9" i="4"/>
  <c r="N8" i="4"/>
  <c r="X6" i="4"/>
  <c r="S9" i="4"/>
  <c r="T8" i="4"/>
  <c r="F10" i="4"/>
  <c r="G9" i="4"/>
  <c r="K9" i="4"/>
  <c r="F8" i="2"/>
  <c r="E7" i="2"/>
  <c r="H8" i="3"/>
  <c r="I8" i="3"/>
  <c r="J8" i="3" s="1"/>
  <c r="F10" i="3"/>
  <c r="K9" i="3"/>
  <c r="G9" i="3"/>
  <c r="AC5" i="1"/>
  <c r="T5" i="2"/>
  <c r="U5" i="2" s="1"/>
  <c r="Q5" i="1"/>
  <c r="R5" i="1" s="1"/>
  <c r="L5" i="2"/>
  <c r="M5" i="2" s="1"/>
  <c r="W5" i="1"/>
  <c r="X5" i="1" s="1"/>
  <c r="P5" i="2"/>
  <c r="Q5" i="2" s="1"/>
  <c r="J5" i="1"/>
  <c r="H5" i="2"/>
  <c r="I5" i="2" s="1"/>
  <c r="V6" i="1"/>
  <c r="U6" i="1"/>
  <c r="S8" i="1"/>
  <c r="T7" i="1"/>
  <c r="O7" i="2" s="1"/>
  <c r="AD5" i="1"/>
  <c r="N7" i="1"/>
  <c r="K7" i="2" s="1"/>
  <c r="M8" i="1"/>
  <c r="AB6" i="1"/>
  <c r="AA6" i="1"/>
  <c r="P6" i="1"/>
  <c r="O6" i="1"/>
  <c r="Y8" i="1"/>
  <c r="Z7" i="1"/>
  <c r="S7" i="2" s="1"/>
  <c r="F9" i="1"/>
  <c r="G8" i="1"/>
  <c r="G8" i="2" s="1"/>
  <c r="H6" i="1"/>
  <c r="I6" i="1"/>
  <c r="K7" i="1"/>
  <c r="J11" i="7" l="1"/>
  <c r="M10" i="7"/>
  <c r="R11" i="7"/>
  <c r="U10" i="7"/>
  <c r="N11" i="7"/>
  <c r="Q10" i="7"/>
  <c r="F10" i="7"/>
  <c r="E9" i="7"/>
  <c r="I9" i="7"/>
  <c r="R6" i="6"/>
  <c r="F10" i="6"/>
  <c r="G9" i="6"/>
  <c r="K9" i="6"/>
  <c r="Z8" i="6"/>
  <c r="Y9" i="6"/>
  <c r="N8" i="6"/>
  <c r="M9" i="6"/>
  <c r="AB7" i="6"/>
  <c r="AC7" i="6" s="1"/>
  <c r="AA7" i="6"/>
  <c r="AD7" i="6" s="1"/>
  <c r="S9" i="6"/>
  <c r="T8" i="6"/>
  <c r="I8" i="6"/>
  <c r="J8" i="6" s="1"/>
  <c r="AE8" i="6"/>
  <c r="H8" i="6"/>
  <c r="AD6" i="6"/>
  <c r="O7" i="6"/>
  <c r="P7" i="6"/>
  <c r="Q7" i="6" s="1"/>
  <c r="L7" i="6"/>
  <c r="X6" i="6"/>
  <c r="V7" i="6"/>
  <c r="W7" i="6" s="1"/>
  <c r="U7" i="6"/>
  <c r="X7" i="6" s="1"/>
  <c r="V7" i="5"/>
  <c r="W7" i="5" s="1"/>
  <c r="U7" i="5"/>
  <c r="X7" i="5" s="1"/>
  <c r="K8" i="5"/>
  <c r="G8" i="5"/>
  <c r="F9" i="5"/>
  <c r="N9" i="5"/>
  <c r="M10" i="5"/>
  <c r="L6" i="5"/>
  <c r="AB8" i="5"/>
  <c r="AC8" i="5" s="1"/>
  <c r="AA8" i="5"/>
  <c r="AD8" i="5" s="1"/>
  <c r="P8" i="5"/>
  <c r="Q8" i="5" s="1"/>
  <c r="O8" i="5"/>
  <c r="R8" i="5" s="1"/>
  <c r="Y10" i="5"/>
  <c r="Z9" i="5"/>
  <c r="AF7" i="5"/>
  <c r="H7" i="5"/>
  <c r="L7" i="5" s="1"/>
  <c r="AE7" i="5"/>
  <c r="I7" i="5"/>
  <c r="J7" i="5" s="1"/>
  <c r="T8" i="5"/>
  <c r="S9" i="5"/>
  <c r="X6" i="5"/>
  <c r="L8" i="4"/>
  <c r="AD7" i="4"/>
  <c r="R7" i="4"/>
  <c r="X7" i="4"/>
  <c r="F11" i="4"/>
  <c r="K10" i="4"/>
  <c r="G10" i="4"/>
  <c r="S10" i="4"/>
  <c r="T9" i="4"/>
  <c r="M10" i="4"/>
  <c r="N9" i="4"/>
  <c r="AA8" i="4"/>
  <c r="AB8" i="4"/>
  <c r="AC8" i="4" s="1"/>
  <c r="V8" i="4"/>
  <c r="W8" i="4" s="1"/>
  <c r="U8" i="4"/>
  <c r="O8" i="4"/>
  <c r="P8" i="4"/>
  <c r="Q8" i="4" s="1"/>
  <c r="I9" i="4"/>
  <c r="J9" i="4" s="1"/>
  <c r="H9" i="4"/>
  <c r="Y10" i="4"/>
  <c r="Z9" i="4"/>
  <c r="F9" i="2"/>
  <c r="E8" i="2"/>
  <c r="L5" i="1"/>
  <c r="G10" i="3"/>
  <c r="K10" i="3"/>
  <c r="F11" i="3"/>
  <c r="H9" i="3"/>
  <c r="I9" i="3"/>
  <c r="J9" i="3" s="1"/>
  <c r="L8" i="3"/>
  <c r="Q6" i="1"/>
  <c r="L6" i="2"/>
  <c r="M6" i="2" s="1"/>
  <c r="J6" i="1"/>
  <c r="H6" i="2"/>
  <c r="I6" i="2" s="1"/>
  <c r="AC6" i="1"/>
  <c r="T6" i="2"/>
  <c r="U6" i="2" s="1"/>
  <c r="W6" i="1"/>
  <c r="X6" i="1" s="1"/>
  <c r="P6" i="2"/>
  <c r="Q6" i="2" s="1"/>
  <c r="U7" i="1"/>
  <c r="V7" i="1"/>
  <c r="Y9" i="1"/>
  <c r="Z8" i="1"/>
  <c r="S8" i="2" s="1"/>
  <c r="AD6" i="1"/>
  <c r="S9" i="1"/>
  <c r="T8" i="1"/>
  <c r="O8" i="2" s="1"/>
  <c r="F10" i="1"/>
  <c r="G9" i="1"/>
  <c r="G9" i="2" s="1"/>
  <c r="AB7" i="1"/>
  <c r="AA7" i="1"/>
  <c r="O7" i="1"/>
  <c r="P7" i="1"/>
  <c r="R6" i="1"/>
  <c r="N8" i="1"/>
  <c r="K8" i="2" s="1"/>
  <c r="M9" i="1"/>
  <c r="H7" i="1"/>
  <c r="I7" i="1"/>
  <c r="K8" i="1"/>
  <c r="F11" i="7" l="1"/>
  <c r="I10" i="7"/>
  <c r="E10" i="7"/>
  <c r="R12" i="7"/>
  <c r="U11" i="7"/>
  <c r="N12" i="7"/>
  <c r="Q11" i="7"/>
  <c r="J12" i="7"/>
  <c r="M11" i="7"/>
  <c r="L8" i="6"/>
  <c r="V8" i="6"/>
  <c r="W8" i="6" s="1"/>
  <c r="U8" i="6"/>
  <c r="Z9" i="6"/>
  <c r="Y10" i="6"/>
  <c r="N9" i="6"/>
  <c r="M10" i="6"/>
  <c r="AB8" i="6"/>
  <c r="AC8" i="6" s="1"/>
  <c r="AA8" i="6"/>
  <c r="I9" i="6"/>
  <c r="J9" i="6" s="1"/>
  <c r="AE9" i="6"/>
  <c r="H9" i="6"/>
  <c r="R7" i="6"/>
  <c r="S10" i="6"/>
  <c r="T9" i="6"/>
  <c r="P8" i="6"/>
  <c r="Q8" i="6" s="1"/>
  <c r="O8" i="6"/>
  <c r="R8" i="6" s="1"/>
  <c r="F11" i="6"/>
  <c r="G10" i="6"/>
  <c r="K10" i="6"/>
  <c r="T9" i="5"/>
  <c r="S10" i="5"/>
  <c r="Z10" i="5"/>
  <c r="Y11" i="5"/>
  <c r="P9" i="5"/>
  <c r="Q9" i="5" s="1"/>
  <c r="O9" i="5"/>
  <c r="R9" i="5" s="1"/>
  <c r="K9" i="5"/>
  <c r="G9" i="5"/>
  <c r="F10" i="5"/>
  <c r="U8" i="5"/>
  <c r="V8" i="5"/>
  <c r="W8" i="5" s="1"/>
  <c r="AB9" i="5"/>
  <c r="AC9" i="5" s="1"/>
  <c r="AA9" i="5"/>
  <c r="AD9" i="5" s="1"/>
  <c r="M11" i="5"/>
  <c r="N10" i="5"/>
  <c r="AF8" i="5"/>
  <c r="H8" i="5"/>
  <c r="L8" i="5" s="1"/>
  <c r="AE8" i="5"/>
  <c r="I8" i="5"/>
  <c r="J8" i="5" s="1"/>
  <c r="L9" i="4"/>
  <c r="X8" i="4"/>
  <c r="I10" i="4"/>
  <c r="J10" i="4" s="1"/>
  <c r="H10" i="4"/>
  <c r="L10" i="4" s="1"/>
  <c r="R8" i="4"/>
  <c r="AD8" i="4"/>
  <c r="V9" i="4"/>
  <c r="W9" i="4" s="1"/>
  <c r="U9" i="4"/>
  <c r="M11" i="4"/>
  <c r="N10" i="4"/>
  <c r="P9" i="4"/>
  <c r="Q9" i="4" s="1"/>
  <c r="O9" i="4"/>
  <c r="F12" i="4"/>
  <c r="K11" i="4"/>
  <c r="G11" i="4"/>
  <c r="Z10" i="4"/>
  <c r="Y11" i="4"/>
  <c r="AB9" i="4"/>
  <c r="AC9" i="4" s="1"/>
  <c r="AA9" i="4"/>
  <c r="S11" i="4"/>
  <c r="T10" i="4"/>
  <c r="F10" i="2"/>
  <c r="E9" i="2"/>
  <c r="L6" i="1"/>
  <c r="L9" i="3"/>
  <c r="I10" i="3"/>
  <c r="J10" i="3" s="1"/>
  <c r="H10" i="3"/>
  <c r="F12" i="3"/>
  <c r="K11" i="3"/>
  <c r="G11" i="3"/>
  <c r="J7" i="1"/>
  <c r="H7" i="2"/>
  <c r="I7" i="2" s="1"/>
  <c r="AC7" i="1"/>
  <c r="T7" i="2"/>
  <c r="U7" i="2" s="1"/>
  <c r="W7" i="1"/>
  <c r="P7" i="2"/>
  <c r="Q7" i="2" s="1"/>
  <c r="Q7" i="1"/>
  <c r="R7" i="1" s="1"/>
  <c r="L7" i="2"/>
  <c r="M7" i="2" s="1"/>
  <c r="AA8" i="1"/>
  <c r="AB8" i="1"/>
  <c r="N9" i="1"/>
  <c r="K9" i="2" s="1"/>
  <c r="M10" i="1"/>
  <c r="S10" i="1"/>
  <c r="T9" i="1"/>
  <c r="O9" i="2" s="1"/>
  <c r="Y10" i="1"/>
  <c r="Z9" i="1"/>
  <c r="S9" i="2" s="1"/>
  <c r="U8" i="1"/>
  <c r="V8" i="1"/>
  <c r="O8" i="1"/>
  <c r="P8" i="1"/>
  <c r="F11" i="1"/>
  <c r="G10" i="1"/>
  <c r="G10" i="2" s="1"/>
  <c r="AD7" i="1"/>
  <c r="X7" i="1"/>
  <c r="L7" i="1"/>
  <c r="K9" i="1"/>
  <c r="I8" i="1"/>
  <c r="H8" i="1"/>
  <c r="F12" i="7" l="1"/>
  <c r="E11" i="7"/>
  <c r="I11" i="7"/>
  <c r="J13" i="7"/>
  <c r="M12" i="7"/>
  <c r="R13" i="7"/>
  <c r="U12" i="7"/>
  <c r="N13" i="7"/>
  <c r="Q12" i="7"/>
  <c r="L9" i="6"/>
  <c r="F12" i="6"/>
  <c r="G11" i="6"/>
  <c r="K11" i="6"/>
  <c r="Z10" i="6"/>
  <c r="Y11" i="6"/>
  <c r="S11" i="6"/>
  <c r="T10" i="6"/>
  <c r="N10" i="6"/>
  <c r="M11" i="6"/>
  <c r="AA9" i="6"/>
  <c r="AB9" i="6"/>
  <c r="AC9" i="6" s="1"/>
  <c r="O9" i="6"/>
  <c r="R9" i="6" s="1"/>
  <c r="P9" i="6"/>
  <c r="Q9" i="6" s="1"/>
  <c r="I10" i="6"/>
  <c r="J10" i="6" s="1"/>
  <c r="AE10" i="6"/>
  <c r="H10" i="6"/>
  <c r="L10" i="6" s="1"/>
  <c r="V9" i="6"/>
  <c r="W9" i="6" s="1"/>
  <c r="U9" i="6"/>
  <c r="AD8" i="6"/>
  <c r="X8" i="6"/>
  <c r="N11" i="5"/>
  <c r="M12" i="5"/>
  <c r="Z11" i="5"/>
  <c r="Y12" i="5"/>
  <c r="V9" i="5"/>
  <c r="W9" i="5" s="1"/>
  <c r="U9" i="5"/>
  <c r="X9" i="5" s="1"/>
  <c r="X8" i="5"/>
  <c r="K10" i="5"/>
  <c r="G10" i="5"/>
  <c r="F11" i="5"/>
  <c r="AB10" i="5"/>
  <c r="AC10" i="5" s="1"/>
  <c r="AA10" i="5"/>
  <c r="P10" i="5"/>
  <c r="Q10" i="5" s="1"/>
  <c r="O10" i="5"/>
  <c r="R10" i="5" s="1"/>
  <c r="AF9" i="5"/>
  <c r="H9" i="5"/>
  <c r="AE9" i="5"/>
  <c r="I9" i="5"/>
  <c r="J9" i="5" s="1"/>
  <c r="T10" i="5"/>
  <c r="S11" i="5"/>
  <c r="X9" i="4"/>
  <c r="AD9" i="4"/>
  <c r="P10" i="4"/>
  <c r="Q10" i="4" s="1"/>
  <c r="O10" i="4"/>
  <c r="R10" i="4" s="1"/>
  <c r="U10" i="4"/>
  <c r="V10" i="4"/>
  <c r="W10" i="4" s="1"/>
  <c r="H11" i="4"/>
  <c r="I11" i="4"/>
  <c r="J11" i="4" s="1"/>
  <c r="R9" i="4"/>
  <c r="M12" i="4"/>
  <c r="N11" i="4"/>
  <c r="AB10" i="4"/>
  <c r="AC10" i="4" s="1"/>
  <c r="AA10" i="4"/>
  <c r="S12" i="4"/>
  <c r="T11" i="4"/>
  <c r="Y12" i="4"/>
  <c r="Z11" i="4"/>
  <c r="F13" i="4"/>
  <c r="K12" i="4"/>
  <c r="G12" i="4"/>
  <c r="F11" i="2"/>
  <c r="E10" i="2"/>
  <c r="L10" i="3"/>
  <c r="F13" i="3"/>
  <c r="K12" i="3"/>
  <c r="G12" i="3"/>
  <c r="I11" i="3"/>
  <c r="J11" i="3" s="1"/>
  <c r="H11" i="3"/>
  <c r="W8" i="1"/>
  <c r="X8" i="1" s="1"/>
  <c r="P8" i="2"/>
  <c r="Q8" i="2" s="1"/>
  <c r="AC8" i="1"/>
  <c r="T8" i="2"/>
  <c r="U8" i="2" s="1"/>
  <c r="J8" i="1"/>
  <c r="H8" i="2"/>
  <c r="I8" i="2" s="1"/>
  <c r="Q8" i="1"/>
  <c r="L8" i="2"/>
  <c r="M8" i="2" s="1"/>
  <c r="S11" i="1"/>
  <c r="T10" i="1"/>
  <c r="O10" i="2" s="1"/>
  <c r="R8" i="1"/>
  <c r="AA9" i="1"/>
  <c r="AB9" i="1"/>
  <c r="N10" i="1"/>
  <c r="K10" i="2" s="1"/>
  <c r="M11" i="1"/>
  <c r="AD8" i="1"/>
  <c r="Y11" i="1"/>
  <c r="Z10" i="1"/>
  <c r="S10" i="2" s="1"/>
  <c r="O9" i="1"/>
  <c r="P9" i="1"/>
  <c r="F12" i="1"/>
  <c r="G11" i="1"/>
  <c r="G11" i="2" s="1"/>
  <c r="U9" i="1"/>
  <c r="V9" i="1"/>
  <c r="L8" i="1"/>
  <c r="K10" i="1"/>
  <c r="I9" i="1"/>
  <c r="H9" i="1"/>
  <c r="Q13" i="7" l="1"/>
  <c r="N14" i="7"/>
  <c r="M13" i="7"/>
  <c r="J14" i="7"/>
  <c r="R14" i="7"/>
  <c r="U13" i="7"/>
  <c r="F13" i="7"/>
  <c r="E12" i="7"/>
  <c r="I12" i="7"/>
  <c r="AD9" i="6"/>
  <c r="P10" i="6"/>
  <c r="Q10" i="6" s="1"/>
  <c r="O10" i="6"/>
  <c r="R10" i="6" s="1"/>
  <c r="S12" i="6"/>
  <c r="T11" i="6"/>
  <c r="X9" i="6"/>
  <c r="Z11" i="6"/>
  <c r="Y12" i="6"/>
  <c r="V10" i="6"/>
  <c r="W10" i="6" s="1"/>
  <c r="U10" i="6"/>
  <c r="AB10" i="6"/>
  <c r="AC10" i="6" s="1"/>
  <c r="AA10" i="6"/>
  <c r="AD10" i="6" s="1"/>
  <c r="I11" i="6"/>
  <c r="J11" i="6" s="1"/>
  <c r="AE11" i="6"/>
  <c r="H11" i="6"/>
  <c r="L11" i="6" s="1"/>
  <c r="N11" i="6"/>
  <c r="M12" i="6"/>
  <c r="F13" i="6"/>
  <c r="K12" i="6"/>
  <c r="G12" i="6"/>
  <c r="Z12" i="5"/>
  <c r="Y13" i="5"/>
  <c r="K11" i="5"/>
  <c r="G11" i="5"/>
  <c r="F12" i="5"/>
  <c r="AB11" i="5"/>
  <c r="AC11" i="5" s="1"/>
  <c r="AA11" i="5"/>
  <c r="AD11" i="5" s="1"/>
  <c r="P11" i="5"/>
  <c r="Q11" i="5" s="1"/>
  <c r="O11" i="5"/>
  <c r="T11" i="5"/>
  <c r="S12" i="5"/>
  <c r="AF10" i="5"/>
  <c r="H10" i="5"/>
  <c r="AE10" i="5"/>
  <c r="I10" i="5"/>
  <c r="J10" i="5" s="1"/>
  <c r="V10" i="5"/>
  <c r="W10" i="5" s="1"/>
  <c r="U10" i="5"/>
  <c r="X10" i="5" s="1"/>
  <c r="L9" i="5"/>
  <c r="AD10" i="5"/>
  <c r="N12" i="5"/>
  <c r="M13" i="5"/>
  <c r="AD10" i="4"/>
  <c r="Y13" i="4"/>
  <c r="Z12" i="4"/>
  <c r="M13" i="4"/>
  <c r="N12" i="4"/>
  <c r="F14" i="4"/>
  <c r="K13" i="4"/>
  <c r="G13" i="4"/>
  <c r="V11" i="4"/>
  <c r="W11" i="4" s="1"/>
  <c r="U11" i="4"/>
  <c r="X10" i="4"/>
  <c r="AB11" i="4"/>
  <c r="AC11" i="4" s="1"/>
  <c r="AA11" i="4"/>
  <c r="P11" i="4"/>
  <c r="Q11" i="4" s="1"/>
  <c r="O11" i="4"/>
  <c r="I12" i="4"/>
  <c r="J12" i="4" s="1"/>
  <c r="H12" i="4"/>
  <c r="T12" i="4"/>
  <c r="S13" i="4"/>
  <c r="L11" i="4"/>
  <c r="F12" i="2"/>
  <c r="E11" i="2"/>
  <c r="L11" i="3"/>
  <c r="F14" i="3"/>
  <c r="K13" i="3"/>
  <c r="G13" i="3"/>
  <c r="H12" i="3"/>
  <c r="I12" i="3"/>
  <c r="J12" i="3" s="1"/>
  <c r="W9" i="1"/>
  <c r="X9" i="1" s="1"/>
  <c r="P9" i="2"/>
  <c r="Q9" i="2" s="1"/>
  <c r="AC9" i="1"/>
  <c r="AD9" i="1" s="1"/>
  <c r="T9" i="2"/>
  <c r="U9" i="2" s="1"/>
  <c r="J9" i="1"/>
  <c r="L9" i="1" s="1"/>
  <c r="H9" i="2"/>
  <c r="I9" i="2" s="1"/>
  <c r="Q9" i="1"/>
  <c r="R9" i="1" s="1"/>
  <c r="L9" i="2"/>
  <c r="M9" i="2" s="1"/>
  <c r="AB10" i="1"/>
  <c r="AA10" i="1"/>
  <c r="P10" i="1"/>
  <c r="O10" i="1"/>
  <c r="N11" i="1"/>
  <c r="K11" i="2" s="1"/>
  <c r="M12" i="1"/>
  <c r="F13" i="1"/>
  <c r="G12" i="1"/>
  <c r="G12" i="2" s="1"/>
  <c r="Y12" i="1"/>
  <c r="Z11" i="1"/>
  <c r="S11" i="2" s="1"/>
  <c r="V10" i="1"/>
  <c r="U10" i="1"/>
  <c r="S12" i="1"/>
  <c r="T11" i="1"/>
  <c r="O11" i="2" s="1"/>
  <c r="K11" i="1"/>
  <c r="H10" i="1"/>
  <c r="I10" i="1"/>
  <c r="J15" i="7" l="1"/>
  <c r="M14" i="7"/>
  <c r="N15" i="7"/>
  <c r="Q14" i="7"/>
  <c r="F14" i="7"/>
  <c r="I13" i="7"/>
  <c r="E13" i="7"/>
  <c r="R15" i="7"/>
  <c r="U14" i="7"/>
  <c r="F14" i="6"/>
  <c r="K13" i="6"/>
  <c r="G13" i="6"/>
  <c r="Z12" i="6"/>
  <c r="Y13" i="6"/>
  <c r="V11" i="6"/>
  <c r="W11" i="6" s="1"/>
  <c r="U11" i="6"/>
  <c r="I12" i="6"/>
  <c r="J12" i="6" s="1"/>
  <c r="AE12" i="6"/>
  <c r="H12" i="6"/>
  <c r="L12" i="6" s="1"/>
  <c r="N12" i="6"/>
  <c r="M13" i="6"/>
  <c r="AB11" i="6"/>
  <c r="AC11" i="6" s="1"/>
  <c r="AA11" i="6"/>
  <c r="AD11" i="6" s="1"/>
  <c r="P11" i="6"/>
  <c r="Q11" i="6" s="1"/>
  <c r="O11" i="6"/>
  <c r="R11" i="6" s="1"/>
  <c r="X10" i="6"/>
  <c r="T12" i="6"/>
  <c r="S13" i="6"/>
  <c r="T12" i="5"/>
  <c r="S13" i="5"/>
  <c r="N13" i="5"/>
  <c r="M14" i="5"/>
  <c r="V11" i="5"/>
  <c r="W11" i="5" s="1"/>
  <c r="U11" i="5"/>
  <c r="X11" i="5" s="1"/>
  <c r="P12" i="5"/>
  <c r="Q12" i="5" s="1"/>
  <c r="O12" i="5"/>
  <c r="R12" i="5" s="1"/>
  <c r="L10" i="5"/>
  <c r="R11" i="5"/>
  <c r="K12" i="5"/>
  <c r="G12" i="5"/>
  <c r="F13" i="5"/>
  <c r="Y14" i="5"/>
  <c r="Z13" i="5"/>
  <c r="AF11" i="5"/>
  <c r="H11" i="5"/>
  <c r="L11" i="5" s="1"/>
  <c r="AE11" i="5"/>
  <c r="I11" i="5"/>
  <c r="J11" i="5" s="1"/>
  <c r="AB12" i="5"/>
  <c r="AC12" i="5" s="1"/>
  <c r="AA12" i="5"/>
  <c r="AD12" i="5" s="1"/>
  <c r="L12" i="4"/>
  <c r="AD11" i="4"/>
  <c r="X11" i="4"/>
  <c r="AA12" i="4"/>
  <c r="AB12" i="4"/>
  <c r="AC12" i="4" s="1"/>
  <c r="F15" i="4"/>
  <c r="K14" i="4"/>
  <c r="G14" i="4"/>
  <c r="S14" i="4"/>
  <c r="T13" i="4"/>
  <c r="I13" i="4"/>
  <c r="J13" i="4" s="1"/>
  <c r="H13" i="4"/>
  <c r="O12" i="4"/>
  <c r="P12" i="4"/>
  <c r="Q12" i="4" s="1"/>
  <c r="M14" i="4"/>
  <c r="N13" i="4"/>
  <c r="V12" i="4"/>
  <c r="W12" i="4" s="1"/>
  <c r="U12" i="4"/>
  <c r="X12" i="4" s="1"/>
  <c r="R11" i="4"/>
  <c r="Y14" i="4"/>
  <c r="Z13" i="4"/>
  <c r="F13" i="2"/>
  <c r="E12" i="2"/>
  <c r="L12" i="3"/>
  <c r="F15" i="3"/>
  <c r="K14" i="3"/>
  <c r="G14" i="3"/>
  <c r="H13" i="3"/>
  <c r="I13" i="3"/>
  <c r="J13" i="3" s="1"/>
  <c r="J10" i="1"/>
  <c r="H10" i="2"/>
  <c r="I10" i="2" s="1"/>
  <c r="W10" i="1"/>
  <c r="P10" i="2"/>
  <c r="Q10" i="2" s="1"/>
  <c r="Q10" i="1"/>
  <c r="L10" i="2"/>
  <c r="M10" i="2" s="1"/>
  <c r="AC10" i="1"/>
  <c r="AD10" i="1" s="1"/>
  <c r="T10" i="2"/>
  <c r="U10" i="2" s="1"/>
  <c r="R10" i="1"/>
  <c r="S13" i="1"/>
  <c r="T12" i="1"/>
  <c r="O12" i="2" s="1"/>
  <c r="AA11" i="1"/>
  <c r="AB11" i="1"/>
  <c r="N12" i="1"/>
  <c r="K12" i="2" s="1"/>
  <c r="M13" i="1"/>
  <c r="U11" i="1"/>
  <c r="V11" i="1"/>
  <c r="F14" i="1"/>
  <c r="G13" i="1"/>
  <c r="G13" i="2" s="1"/>
  <c r="Y13" i="1"/>
  <c r="Z12" i="1"/>
  <c r="S12" i="2" s="1"/>
  <c r="O11" i="1"/>
  <c r="P11" i="1"/>
  <c r="X10" i="1"/>
  <c r="L10" i="1"/>
  <c r="K12" i="1"/>
  <c r="H11" i="1"/>
  <c r="I11" i="1"/>
  <c r="N16" i="7" l="1"/>
  <c r="Q15" i="7"/>
  <c r="R16" i="7"/>
  <c r="U15" i="7"/>
  <c r="F15" i="7"/>
  <c r="I14" i="7"/>
  <c r="E14" i="7"/>
  <c r="J16" i="7"/>
  <c r="M15" i="7"/>
  <c r="X11" i="6"/>
  <c r="AB12" i="6"/>
  <c r="AC12" i="6" s="1"/>
  <c r="AA12" i="6"/>
  <c r="F15" i="6"/>
  <c r="G14" i="6"/>
  <c r="K14" i="6"/>
  <c r="S14" i="6"/>
  <c r="T13" i="6"/>
  <c r="N13" i="6"/>
  <c r="M14" i="6"/>
  <c r="I13" i="6"/>
  <c r="J13" i="6" s="1"/>
  <c r="AE13" i="6"/>
  <c r="H13" i="6"/>
  <c r="L13" i="6" s="1"/>
  <c r="V12" i="6"/>
  <c r="W12" i="6" s="1"/>
  <c r="U12" i="6"/>
  <c r="P12" i="6"/>
  <c r="Q12" i="6" s="1"/>
  <c r="O12" i="6"/>
  <c r="Z13" i="6"/>
  <c r="Y14" i="6"/>
  <c r="Z14" i="5"/>
  <c r="Y15" i="5"/>
  <c r="V12" i="5"/>
  <c r="W12" i="5" s="1"/>
  <c r="U12" i="5"/>
  <c r="X12" i="5" s="1"/>
  <c r="K13" i="5"/>
  <c r="G13" i="5"/>
  <c r="F14" i="5"/>
  <c r="P13" i="5"/>
  <c r="Q13" i="5" s="1"/>
  <c r="O13" i="5"/>
  <c r="AB13" i="5"/>
  <c r="AC13" i="5" s="1"/>
  <c r="AA13" i="5"/>
  <c r="AD13" i="5" s="1"/>
  <c r="AF12" i="5"/>
  <c r="H12" i="5"/>
  <c r="AE12" i="5"/>
  <c r="I12" i="5"/>
  <c r="J12" i="5" s="1"/>
  <c r="T13" i="5"/>
  <c r="S14" i="5"/>
  <c r="M15" i="5"/>
  <c r="N14" i="5"/>
  <c r="R12" i="4"/>
  <c r="F16" i="4"/>
  <c r="K15" i="4"/>
  <c r="G15" i="4"/>
  <c r="L13" i="4"/>
  <c r="S15" i="4"/>
  <c r="T14" i="4"/>
  <c r="Y15" i="4"/>
  <c r="Z14" i="4"/>
  <c r="AB13" i="4"/>
  <c r="AC13" i="4" s="1"/>
  <c r="AA13" i="4"/>
  <c r="M15" i="4"/>
  <c r="N14" i="4"/>
  <c r="I14" i="4"/>
  <c r="J14" i="4" s="1"/>
  <c r="H14" i="4"/>
  <c r="P13" i="4"/>
  <c r="Q13" i="4" s="1"/>
  <c r="O13" i="4"/>
  <c r="V13" i="4"/>
  <c r="W13" i="4" s="1"/>
  <c r="U13" i="4"/>
  <c r="AD12" i="4"/>
  <c r="F14" i="2"/>
  <c r="E13" i="2"/>
  <c r="L13" i="3"/>
  <c r="F16" i="3"/>
  <c r="K15" i="3"/>
  <c r="G15" i="3"/>
  <c r="I14" i="3"/>
  <c r="J14" i="3" s="1"/>
  <c r="H14" i="3"/>
  <c r="W11" i="1"/>
  <c r="X11" i="1" s="1"/>
  <c r="P11" i="2"/>
  <c r="Q11" i="2" s="1"/>
  <c r="AC11" i="1"/>
  <c r="AD11" i="1" s="1"/>
  <c r="T11" i="2"/>
  <c r="U11" i="2" s="1"/>
  <c r="Q11" i="1"/>
  <c r="L11" i="2"/>
  <c r="M11" i="2" s="1"/>
  <c r="J11" i="1"/>
  <c r="H11" i="2"/>
  <c r="I11" i="2" s="1"/>
  <c r="R11" i="1"/>
  <c r="N13" i="1"/>
  <c r="K13" i="2" s="1"/>
  <c r="M14" i="1"/>
  <c r="O12" i="1"/>
  <c r="P12" i="1"/>
  <c r="AA12" i="1"/>
  <c r="AB12" i="1"/>
  <c r="U12" i="1"/>
  <c r="V12" i="1"/>
  <c r="F15" i="1"/>
  <c r="G14" i="1"/>
  <c r="G14" i="2" s="1"/>
  <c r="Y14" i="1"/>
  <c r="Z13" i="1"/>
  <c r="S13" i="2" s="1"/>
  <c r="S14" i="1"/>
  <c r="T13" i="1"/>
  <c r="O13" i="2" s="1"/>
  <c r="K13" i="1"/>
  <c r="I12" i="1"/>
  <c r="H12" i="1"/>
  <c r="R17" i="7" l="1"/>
  <c r="U16" i="7"/>
  <c r="J17" i="7"/>
  <c r="M16" i="7"/>
  <c r="F16" i="7"/>
  <c r="E15" i="7"/>
  <c r="I15" i="7"/>
  <c r="N17" i="7"/>
  <c r="Q16" i="7"/>
  <c r="R12" i="6"/>
  <c r="I14" i="6"/>
  <c r="J14" i="6" s="1"/>
  <c r="AE14" i="6"/>
  <c r="H14" i="6"/>
  <c r="Z14" i="6"/>
  <c r="Y15" i="6"/>
  <c r="O13" i="6"/>
  <c r="P13" i="6"/>
  <c r="Q13" i="6" s="1"/>
  <c r="T14" i="6"/>
  <c r="S15" i="6"/>
  <c r="F16" i="6"/>
  <c r="G15" i="6"/>
  <c r="K15" i="6"/>
  <c r="N14" i="6"/>
  <c r="M15" i="6"/>
  <c r="AA13" i="6"/>
  <c r="AB13" i="6"/>
  <c r="AC13" i="6" s="1"/>
  <c r="X12" i="6"/>
  <c r="AD12" i="6"/>
  <c r="V13" i="6"/>
  <c r="W13" i="6" s="1"/>
  <c r="U13" i="6"/>
  <c r="N15" i="5"/>
  <c r="M16" i="5"/>
  <c r="K14" i="5"/>
  <c r="G14" i="5"/>
  <c r="F15" i="5"/>
  <c r="AB14" i="5"/>
  <c r="AC14" i="5" s="1"/>
  <c r="AA14" i="5"/>
  <c r="AD14" i="5" s="1"/>
  <c r="T14" i="5"/>
  <c r="S15" i="5"/>
  <c r="AF13" i="5"/>
  <c r="H13" i="5"/>
  <c r="L13" i="5" s="1"/>
  <c r="AE13" i="5"/>
  <c r="I13" i="5"/>
  <c r="J13" i="5" s="1"/>
  <c r="P14" i="5"/>
  <c r="Q14" i="5" s="1"/>
  <c r="O14" i="5"/>
  <c r="R14" i="5" s="1"/>
  <c r="V13" i="5"/>
  <c r="W13" i="5" s="1"/>
  <c r="U13" i="5"/>
  <c r="X13" i="5" s="1"/>
  <c r="L12" i="5"/>
  <c r="R13" i="5"/>
  <c r="Z15" i="5"/>
  <c r="Y16" i="5"/>
  <c r="R13" i="4"/>
  <c r="P14" i="4"/>
  <c r="Q14" i="4" s="1"/>
  <c r="O14" i="4"/>
  <c r="AB14" i="4"/>
  <c r="AC14" i="4" s="1"/>
  <c r="AA14" i="4"/>
  <c r="U14" i="4"/>
  <c r="V14" i="4"/>
  <c r="W14" i="4" s="1"/>
  <c r="X13" i="4"/>
  <c r="L14" i="4"/>
  <c r="M16" i="4"/>
  <c r="N15" i="4"/>
  <c r="S16" i="4"/>
  <c r="T15" i="4"/>
  <c r="F17" i="4"/>
  <c r="K16" i="4"/>
  <c r="G16" i="4"/>
  <c r="H15" i="4"/>
  <c r="I15" i="4"/>
  <c r="J15" i="4" s="1"/>
  <c r="AD13" i="4"/>
  <c r="Y16" i="4"/>
  <c r="Z15" i="4"/>
  <c r="F15" i="2"/>
  <c r="E14" i="2"/>
  <c r="L11" i="1"/>
  <c r="L14" i="3"/>
  <c r="I15" i="3"/>
  <c r="J15" i="3" s="1"/>
  <c r="H15" i="3"/>
  <c r="F17" i="3"/>
  <c r="K16" i="3"/>
  <c r="G16" i="3"/>
  <c r="W12" i="1"/>
  <c r="P12" i="2"/>
  <c r="Q12" i="2" s="1"/>
  <c r="Q12" i="1"/>
  <c r="R12" i="1" s="1"/>
  <c r="L12" i="2"/>
  <c r="M12" i="2" s="1"/>
  <c r="J12" i="1"/>
  <c r="L12" i="1" s="1"/>
  <c r="H12" i="2"/>
  <c r="I12" i="2" s="1"/>
  <c r="AC12" i="1"/>
  <c r="AD12" i="1" s="1"/>
  <c r="T12" i="2"/>
  <c r="U12" i="2" s="1"/>
  <c r="F16" i="1"/>
  <c r="G15" i="1"/>
  <c r="G15" i="2" s="1"/>
  <c r="O13" i="1"/>
  <c r="P13" i="1"/>
  <c r="V13" i="1"/>
  <c r="U13" i="1"/>
  <c r="AA13" i="1"/>
  <c r="AB13" i="1"/>
  <c r="S15" i="1"/>
  <c r="T14" i="1"/>
  <c r="O14" i="2" s="1"/>
  <c r="Y15" i="1"/>
  <c r="Z14" i="1"/>
  <c r="S14" i="2" s="1"/>
  <c r="X12" i="1"/>
  <c r="N14" i="1"/>
  <c r="K14" i="2" s="1"/>
  <c r="M15" i="1"/>
  <c r="H13" i="1"/>
  <c r="I13" i="1"/>
  <c r="K14" i="1"/>
  <c r="M17" i="7" l="1"/>
  <c r="J18" i="7"/>
  <c r="N18" i="7"/>
  <c r="Q17" i="7"/>
  <c r="F17" i="7"/>
  <c r="E16" i="7"/>
  <c r="I16" i="7"/>
  <c r="R18" i="7"/>
  <c r="U17" i="7"/>
  <c r="X13" i="6"/>
  <c r="I15" i="6"/>
  <c r="J15" i="6" s="1"/>
  <c r="AE15" i="6"/>
  <c r="H15" i="6"/>
  <c r="AB14" i="6"/>
  <c r="AC14" i="6" s="1"/>
  <c r="AA14" i="6"/>
  <c r="AD14" i="6" s="1"/>
  <c r="G16" i="6"/>
  <c r="F17" i="6"/>
  <c r="K16" i="6"/>
  <c r="AD13" i="6"/>
  <c r="S16" i="6"/>
  <c r="T15" i="6"/>
  <c r="R13" i="6"/>
  <c r="L14" i="6"/>
  <c r="N15" i="6"/>
  <c r="M16" i="6"/>
  <c r="V14" i="6"/>
  <c r="W14" i="6" s="1"/>
  <c r="U14" i="6"/>
  <c r="X14" i="6" s="1"/>
  <c r="Z15" i="6"/>
  <c r="Y16" i="6"/>
  <c r="P14" i="6"/>
  <c r="Q14" i="6" s="1"/>
  <c r="O14" i="6"/>
  <c r="R14" i="6" s="1"/>
  <c r="AF14" i="5"/>
  <c r="H14" i="5"/>
  <c r="L14" i="5" s="1"/>
  <c r="AE14" i="5"/>
  <c r="I14" i="5"/>
  <c r="J14" i="5" s="1"/>
  <c r="Z16" i="5"/>
  <c r="Y17" i="5"/>
  <c r="P15" i="5"/>
  <c r="Q15" i="5" s="1"/>
  <c r="O15" i="5"/>
  <c r="R15" i="5" s="1"/>
  <c r="AB15" i="5"/>
  <c r="AC15" i="5" s="1"/>
  <c r="AA15" i="5"/>
  <c r="T15" i="5"/>
  <c r="S16" i="5"/>
  <c r="V14" i="5"/>
  <c r="W14" i="5" s="1"/>
  <c r="U14" i="5"/>
  <c r="X14" i="5" s="1"/>
  <c r="K15" i="5"/>
  <c r="G15" i="5"/>
  <c r="F16" i="5"/>
  <c r="N16" i="5"/>
  <c r="M17" i="5"/>
  <c r="R14" i="4"/>
  <c r="AD14" i="4"/>
  <c r="L15" i="4"/>
  <c r="K17" i="4"/>
  <c r="G17" i="4"/>
  <c r="F18" i="4"/>
  <c r="P15" i="4"/>
  <c r="Q15" i="4" s="1"/>
  <c r="O15" i="4"/>
  <c r="R15" i="4" s="1"/>
  <c r="V15" i="4"/>
  <c r="W15" i="4" s="1"/>
  <c r="U15" i="4"/>
  <c r="AB15" i="4"/>
  <c r="AC15" i="4" s="1"/>
  <c r="AA15" i="4"/>
  <c r="AD15" i="4" s="1"/>
  <c r="T16" i="4"/>
  <c r="S17" i="4"/>
  <c r="Y17" i="4"/>
  <c r="Z16" i="4"/>
  <c r="I16" i="4"/>
  <c r="J16" i="4" s="1"/>
  <c r="H16" i="4"/>
  <c r="M17" i="4"/>
  <c r="N16" i="4"/>
  <c r="X14" i="4"/>
  <c r="F16" i="2"/>
  <c r="E15" i="2"/>
  <c r="H16" i="3"/>
  <c r="I16" i="3"/>
  <c r="J16" i="3" s="1"/>
  <c r="L15" i="3"/>
  <c r="F18" i="3"/>
  <c r="K17" i="3"/>
  <c r="G17" i="3"/>
  <c r="W13" i="1"/>
  <c r="X13" i="1" s="1"/>
  <c r="P13" i="2"/>
  <c r="Q13" i="2" s="1"/>
  <c r="AC13" i="1"/>
  <c r="T13" i="2"/>
  <c r="U13" i="2" s="1"/>
  <c r="Q13" i="1"/>
  <c r="R13" i="1" s="1"/>
  <c r="L13" i="2"/>
  <c r="M13" i="2" s="1"/>
  <c r="J13" i="1"/>
  <c r="H13" i="2"/>
  <c r="I13" i="2" s="1"/>
  <c r="V14" i="1"/>
  <c r="U14" i="1"/>
  <c r="N15" i="1"/>
  <c r="K15" i="2" s="1"/>
  <c r="M16" i="1"/>
  <c r="S16" i="1"/>
  <c r="T15" i="1"/>
  <c r="O15" i="2" s="1"/>
  <c r="F17" i="1"/>
  <c r="G16" i="1"/>
  <c r="G16" i="2" s="1"/>
  <c r="P14" i="1"/>
  <c r="O14" i="1"/>
  <c r="AB14" i="1"/>
  <c r="AA14" i="1"/>
  <c r="Y16" i="1"/>
  <c r="Z15" i="1"/>
  <c r="S15" i="2" s="1"/>
  <c r="AD13" i="1"/>
  <c r="K15" i="1"/>
  <c r="H14" i="1"/>
  <c r="I14" i="1"/>
  <c r="N19" i="7" l="1"/>
  <c r="Q18" i="7"/>
  <c r="J19" i="7"/>
  <c r="M18" i="7"/>
  <c r="R19" i="7"/>
  <c r="U18" i="7"/>
  <c r="I17" i="7"/>
  <c r="F18" i="7"/>
  <c r="E17" i="7"/>
  <c r="V15" i="6"/>
  <c r="W15" i="6" s="1"/>
  <c r="U15" i="6"/>
  <c r="Y17" i="6"/>
  <c r="Z16" i="6"/>
  <c r="S17" i="6"/>
  <c r="T16" i="6"/>
  <c r="F18" i="6"/>
  <c r="G17" i="6"/>
  <c r="K17" i="6"/>
  <c r="AA15" i="6"/>
  <c r="AB15" i="6"/>
  <c r="AC15" i="6" s="1"/>
  <c r="N16" i="6"/>
  <c r="M17" i="6"/>
  <c r="AE16" i="6"/>
  <c r="I16" i="6"/>
  <c r="J16" i="6" s="1"/>
  <c r="H16" i="6"/>
  <c r="L16" i="6" s="1"/>
  <c r="L15" i="6"/>
  <c r="O15" i="6"/>
  <c r="P15" i="6"/>
  <c r="Q15" i="6" s="1"/>
  <c r="P16" i="5"/>
  <c r="Q16" i="5" s="1"/>
  <c r="O16" i="5"/>
  <c r="R16" i="5" s="1"/>
  <c r="V15" i="5"/>
  <c r="W15" i="5" s="1"/>
  <c r="U15" i="5"/>
  <c r="X15" i="5" s="1"/>
  <c r="AB16" i="5"/>
  <c r="AC16" i="5" s="1"/>
  <c r="AA16" i="5"/>
  <c r="AD16" i="5" s="1"/>
  <c r="K16" i="5"/>
  <c r="G16" i="5"/>
  <c r="F17" i="5"/>
  <c r="N17" i="5"/>
  <c r="M18" i="5"/>
  <c r="AF15" i="5"/>
  <c r="H15" i="5"/>
  <c r="AE15" i="5"/>
  <c r="I15" i="5"/>
  <c r="J15" i="5" s="1"/>
  <c r="AD15" i="5"/>
  <c r="Y18" i="5"/>
  <c r="Z17" i="5"/>
  <c r="T16" i="5"/>
  <c r="S17" i="5"/>
  <c r="L16" i="4"/>
  <c r="M18" i="4"/>
  <c r="N17" i="4"/>
  <c r="Y18" i="4"/>
  <c r="Z17" i="4"/>
  <c r="I17" i="4"/>
  <c r="J17" i="4" s="1"/>
  <c r="H17" i="4"/>
  <c r="O16" i="4"/>
  <c r="P16" i="4"/>
  <c r="Q16" i="4" s="1"/>
  <c r="S18" i="4"/>
  <c r="T17" i="4"/>
  <c r="V16" i="4"/>
  <c r="W16" i="4" s="1"/>
  <c r="U16" i="4"/>
  <c r="AA16" i="4"/>
  <c r="AB16" i="4"/>
  <c r="AC16" i="4" s="1"/>
  <c r="X15" i="4"/>
  <c r="F19" i="4"/>
  <c r="K18" i="4"/>
  <c r="G18" i="4"/>
  <c r="F17" i="2"/>
  <c r="E16" i="2"/>
  <c r="L13" i="1"/>
  <c r="H17" i="3"/>
  <c r="I17" i="3"/>
  <c r="J17" i="3" s="1"/>
  <c r="F19" i="3"/>
  <c r="G18" i="3"/>
  <c r="K18" i="3"/>
  <c r="L16" i="3"/>
  <c r="AC14" i="1"/>
  <c r="T14" i="2"/>
  <c r="U14" i="2" s="1"/>
  <c r="Q14" i="1"/>
  <c r="R14" i="1" s="1"/>
  <c r="L14" i="2"/>
  <c r="M14" i="2" s="1"/>
  <c r="W14" i="1"/>
  <c r="X14" i="1" s="1"/>
  <c r="P14" i="2"/>
  <c r="Q14" i="2" s="1"/>
  <c r="J14" i="1"/>
  <c r="L14" i="1" s="1"/>
  <c r="H14" i="2"/>
  <c r="I14" i="2" s="1"/>
  <c r="U15" i="1"/>
  <c r="V15" i="1"/>
  <c r="F18" i="1"/>
  <c r="G17" i="1"/>
  <c r="G17" i="2" s="1"/>
  <c r="AB15" i="1"/>
  <c r="AA15" i="1"/>
  <c r="Y17" i="1"/>
  <c r="Z16" i="1"/>
  <c r="S16" i="2" s="1"/>
  <c r="S17" i="1"/>
  <c r="T16" i="1"/>
  <c r="O16" i="2" s="1"/>
  <c r="O15" i="1"/>
  <c r="P15" i="1"/>
  <c r="AD14" i="1"/>
  <c r="N16" i="1"/>
  <c r="K16" i="2" s="1"/>
  <c r="M17" i="1"/>
  <c r="H15" i="1"/>
  <c r="I15" i="1"/>
  <c r="K16" i="1"/>
  <c r="J20" i="7" l="1"/>
  <c r="M19" i="7"/>
  <c r="F19" i="7"/>
  <c r="I18" i="7"/>
  <c r="E18" i="7"/>
  <c r="R20" i="7"/>
  <c r="U19" i="7"/>
  <c r="N20" i="7"/>
  <c r="Q19" i="7"/>
  <c r="M18" i="6"/>
  <c r="N17" i="6"/>
  <c r="O16" i="6"/>
  <c r="P16" i="6"/>
  <c r="Q16" i="6" s="1"/>
  <c r="V16" i="6"/>
  <c r="W16" i="6" s="1"/>
  <c r="U16" i="6"/>
  <c r="AB16" i="6"/>
  <c r="AC16" i="6" s="1"/>
  <c r="AA16" i="6"/>
  <c r="AD16" i="6" s="1"/>
  <c r="R15" i="6"/>
  <c r="AE17" i="6"/>
  <c r="H17" i="6"/>
  <c r="I17" i="6"/>
  <c r="J17" i="6" s="1"/>
  <c r="Z17" i="6"/>
  <c r="Y18" i="6"/>
  <c r="F19" i="6"/>
  <c r="G18" i="6"/>
  <c r="K18" i="6"/>
  <c r="T17" i="6"/>
  <c r="S18" i="6"/>
  <c r="X15" i="6"/>
  <c r="AD15" i="6"/>
  <c r="K17" i="5"/>
  <c r="G17" i="5"/>
  <c r="F18" i="5"/>
  <c r="AB17" i="5"/>
  <c r="AC17" i="5" s="1"/>
  <c r="AA17" i="5"/>
  <c r="M19" i="5"/>
  <c r="N18" i="5"/>
  <c r="AF16" i="5"/>
  <c r="H16" i="5"/>
  <c r="L16" i="5" s="1"/>
  <c r="AE16" i="5"/>
  <c r="I16" i="5"/>
  <c r="J16" i="5" s="1"/>
  <c r="T17" i="5"/>
  <c r="S18" i="5"/>
  <c r="Z18" i="5"/>
  <c r="Y19" i="5"/>
  <c r="V16" i="5"/>
  <c r="W16" i="5" s="1"/>
  <c r="U16" i="5"/>
  <c r="L15" i="5"/>
  <c r="P17" i="5"/>
  <c r="Q17" i="5" s="1"/>
  <c r="O17" i="5"/>
  <c r="R17" i="5" s="1"/>
  <c r="L17" i="4"/>
  <c r="AD16" i="4"/>
  <c r="Y19" i="4"/>
  <c r="Z18" i="4"/>
  <c r="X16" i="4"/>
  <c r="S19" i="4"/>
  <c r="T18" i="4"/>
  <c r="P17" i="4"/>
  <c r="Q17" i="4" s="1"/>
  <c r="O17" i="4"/>
  <c r="I18" i="4"/>
  <c r="J18" i="4" s="1"/>
  <c r="H18" i="4"/>
  <c r="AB17" i="4"/>
  <c r="AC17" i="4" s="1"/>
  <c r="AA17" i="4"/>
  <c r="F20" i="4"/>
  <c r="K19" i="4"/>
  <c r="G19" i="4"/>
  <c r="V17" i="4"/>
  <c r="W17" i="4" s="1"/>
  <c r="U17" i="4"/>
  <c r="R16" i="4"/>
  <c r="N18" i="4"/>
  <c r="M19" i="4"/>
  <c r="F18" i="2"/>
  <c r="E17" i="2"/>
  <c r="I18" i="3"/>
  <c r="J18" i="3" s="1"/>
  <c r="H18" i="3"/>
  <c r="L18" i="3" s="1"/>
  <c r="F20" i="3"/>
  <c r="K19" i="3"/>
  <c r="G19" i="3"/>
  <c r="L17" i="3"/>
  <c r="J15" i="1"/>
  <c r="H15" i="2"/>
  <c r="I15" i="2" s="1"/>
  <c r="W15" i="1"/>
  <c r="X15" i="1" s="1"/>
  <c r="P15" i="2"/>
  <c r="Q15" i="2" s="1"/>
  <c r="Q15" i="1"/>
  <c r="R15" i="1" s="1"/>
  <c r="L15" i="2"/>
  <c r="M15" i="2" s="1"/>
  <c r="AC15" i="1"/>
  <c r="AD15" i="1" s="1"/>
  <c r="T15" i="2"/>
  <c r="U15" i="2" s="1"/>
  <c r="N17" i="1"/>
  <c r="K17" i="2" s="1"/>
  <c r="M18" i="1"/>
  <c r="U16" i="1"/>
  <c r="V16" i="1"/>
  <c r="Y18" i="1"/>
  <c r="Z17" i="1"/>
  <c r="S17" i="2" s="1"/>
  <c r="F19" i="1"/>
  <c r="G18" i="1"/>
  <c r="G18" i="2" s="1"/>
  <c r="O16" i="1"/>
  <c r="P16" i="1"/>
  <c r="S18" i="1"/>
  <c r="T17" i="1"/>
  <c r="O17" i="2" s="1"/>
  <c r="AA16" i="1"/>
  <c r="AB16" i="1"/>
  <c r="L15" i="1"/>
  <c r="K17" i="1"/>
  <c r="I16" i="1"/>
  <c r="H16" i="1"/>
  <c r="F20" i="7" l="1"/>
  <c r="E19" i="7"/>
  <c r="I19" i="7"/>
  <c r="R21" i="7"/>
  <c r="U20" i="7"/>
  <c r="N21" i="7"/>
  <c r="Q20" i="7"/>
  <c r="J21" i="7"/>
  <c r="M20" i="7"/>
  <c r="Y19" i="6"/>
  <c r="Z18" i="6"/>
  <c r="M19" i="6"/>
  <c r="N18" i="6"/>
  <c r="T18" i="6"/>
  <c r="S19" i="6"/>
  <c r="AE18" i="6"/>
  <c r="H18" i="6"/>
  <c r="I18" i="6"/>
  <c r="J18" i="6" s="1"/>
  <c r="AB17" i="6"/>
  <c r="AC17" i="6" s="1"/>
  <c r="AA17" i="6"/>
  <c r="L17" i="6"/>
  <c r="R16" i="6"/>
  <c r="U17" i="6"/>
  <c r="V17" i="6"/>
  <c r="W17" i="6" s="1"/>
  <c r="K19" i="6"/>
  <c r="F20" i="6"/>
  <c r="G19" i="6"/>
  <c r="X16" i="6"/>
  <c r="P17" i="6"/>
  <c r="Q17" i="6" s="1"/>
  <c r="O17" i="6"/>
  <c r="K18" i="5"/>
  <c r="G18" i="5"/>
  <c r="F19" i="5"/>
  <c r="Z19" i="5"/>
  <c r="Y20" i="5"/>
  <c r="V17" i="5"/>
  <c r="W17" i="5" s="1"/>
  <c r="U17" i="5"/>
  <c r="X17" i="5" s="1"/>
  <c r="AF17" i="5"/>
  <c r="H17" i="5"/>
  <c r="AE17" i="5"/>
  <c r="I17" i="5"/>
  <c r="J17" i="5" s="1"/>
  <c r="AD17" i="5"/>
  <c r="T18" i="5"/>
  <c r="S19" i="5"/>
  <c r="N19" i="5"/>
  <c r="M20" i="5"/>
  <c r="X16" i="5"/>
  <c r="AB18" i="5"/>
  <c r="AC18" i="5" s="1"/>
  <c r="AA18" i="5"/>
  <c r="P18" i="5"/>
  <c r="Q18" i="5" s="1"/>
  <c r="O18" i="5"/>
  <c r="R18" i="5" s="1"/>
  <c r="L18" i="4"/>
  <c r="X17" i="4"/>
  <c r="U18" i="4"/>
  <c r="V18" i="4"/>
  <c r="W18" i="4" s="1"/>
  <c r="AB18" i="4"/>
  <c r="AC18" i="4" s="1"/>
  <c r="AA18" i="4"/>
  <c r="M20" i="4"/>
  <c r="N19" i="4"/>
  <c r="F21" i="4"/>
  <c r="K20" i="4"/>
  <c r="G20" i="4"/>
  <c r="P18" i="4"/>
  <c r="Q18" i="4" s="1"/>
  <c r="O18" i="4"/>
  <c r="H19" i="4"/>
  <c r="I19" i="4"/>
  <c r="J19" i="4" s="1"/>
  <c r="AD17" i="4"/>
  <c r="R17" i="4"/>
  <c r="S20" i="4"/>
  <c r="T19" i="4"/>
  <c r="Y20" i="4"/>
  <c r="Z19" i="4"/>
  <c r="F19" i="2"/>
  <c r="E18" i="2"/>
  <c r="I19" i="3"/>
  <c r="J19" i="3" s="1"/>
  <c r="H19" i="3"/>
  <c r="L19" i="3" s="1"/>
  <c r="F21" i="3"/>
  <c r="G20" i="3"/>
  <c r="K20" i="3"/>
  <c r="Q16" i="1"/>
  <c r="R16" i="1" s="1"/>
  <c r="L16" i="2"/>
  <c r="M16" i="2" s="1"/>
  <c r="J16" i="1"/>
  <c r="H16" i="2"/>
  <c r="I16" i="2" s="1"/>
  <c r="AC16" i="1"/>
  <c r="AD16" i="1" s="1"/>
  <c r="T16" i="2"/>
  <c r="U16" i="2" s="1"/>
  <c r="W16" i="1"/>
  <c r="X16" i="1" s="1"/>
  <c r="P16" i="2"/>
  <c r="Q16" i="2" s="1"/>
  <c r="S19" i="1"/>
  <c r="T18" i="1"/>
  <c r="O18" i="2" s="1"/>
  <c r="Y19" i="1"/>
  <c r="Z18" i="1"/>
  <c r="S18" i="2" s="1"/>
  <c r="O17" i="1"/>
  <c r="P17" i="1"/>
  <c r="F20" i="1"/>
  <c r="G19" i="1"/>
  <c r="G19" i="2" s="1"/>
  <c r="V17" i="1"/>
  <c r="U17" i="1"/>
  <c r="AB17" i="1"/>
  <c r="AA17" i="1"/>
  <c r="N18" i="1"/>
  <c r="K18" i="2" s="1"/>
  <c r="M19" i="1"/>
  <c r="I17" i="1"/>
  <c r="H17" i="1"/>
  <c r="K18" i="1"/>
  <c r="U21" i="7" l="1"/>
  <c r="R22" i="7"/>
  <c r="N22" i="7"/>
  <c r="Q21" i="7"/>
  <c r="J22" i="7"/>
  <c r="M21" i="7"/>
  <c r="F21" i="7"/>
  <c r="E20" i="7"/>
  <c r="I20" i="7"/>
  <c r="X17" i="6"/>
  <c r="R17" i="6"/>
  <c r="P18" i="6"/>
  <c r="Q18" i="6" s="1"/>
  <c r="O18" i="6"/>
  <c r="R18" i="6" s="1"/>
  <c r="Z19" i="6"/>
  <c r="Y20" i="6"/>
  <c r="T19" i="6"/>
  <c r="S20" i="6"/>
  <c r="M20" i="6"/>
  <c r="N19" i="6"/>
  <c r="V18" i="6"/>
  <c r="W18" i="6" s="1"/>
  <c r="U18" i="6"/>
  <c r="X18" i="6" s="1"/>
  <c r="AE19" i="6"/>
  <c r="H19" i="6"/>
  <c r="I19" i="6"/>
  <c r="J19" i="6" s="1"/>
  <c r="AD17" i="6"/>
  <c r="L18" i="6"/>
  <c r="AB18" i="6"/>
  <c r="AC18" i="6" s="1"/>
  <c r="AA18" i="6"/>
  <c r="K20" i="6"/>
  <c r="F21" i="6"/>
  <c r="G20" i="6"/>
  <c r="P19" i="5"/>
  <c r="Q19" i="5" s="1"/>
  <c r="O19" i="5"/>
  <c r="R19" i="5" s="1"/>
  <c r="AB19" i="5"/>
  <c r="AC19" i="5" s="1"/>
  <c r="AA19" i="5"/>
  <c r="AD19" i="5" s="1"/>
  <c r="T19" i="5"/>
  <c r="S20" i="5"/>
  <c r="N20" i="5"/>
  <c r="M21" i="5"/>
  <c r="V18" i="5"/>
  <c r="W18" i="5" s="1"/>
  <c r="U18" i="5"/>
  <c r="X18" i="5" s="1"/>
  <c r="K19" i="5"/>
  <c r="G19" i="5"/>
  <c r="F20" i="5"/>
  <c r="AD18" i="5"/>
  <c r="L17" i="5"/>
  <c r="Z20" i="5"/>
  <c r="Y21" i="5"/>
  <c r="AF18" i="5"/>
  <c r="H18" i="5"/>
  <c r="AE18" i="5"/>
  <c r="I18" i="5"/>
  <c r="J18" i="5" s="1"/>
  <c r="AD18" i="4"/>
  <c r="V19" i="4"/>
  <c r="W19" i="4" s="1"/>
  <c r="U19" i="4"/>
  <c r="G21" i="4"/>
  <c r="F22" i="4"/>
  <c r="K21" i="4"/>
  <c r="P19" i="4"/>
  <c r="Q19" i="4" s="1"/>
  <c r="O19" i="4"/>
  <c r="L19" i="4"/>
  <c r="I20" i="4"/>
  <c r="J20" i="4" s="1"/>
  <c r="H20" i="4"/>
  <c r="AB19" i="4"/>
  <c r="AC19" i="4" s="1"/>
  <c r="AA19" i="4"/>
  <c r="S21" i="4"/>
  <c r="T20" i="4"/>
  <c r="Y21" i="4"/>
  <c r="Z20" i="4"/>
  <c r="R18" i="4"/>
  <c r="M21" i="4"/>
  <c r="N20" i="4"/>
  <c r="X18" i="4"/>
  <c r="F20" i="2"/>
  <c r="E19" i="2"/>
  <c r="L16" i="1"/>
  <c r="I20" i="3"/>
  <c r="J20" i="3" s="1"/>
  <c r="H20" i="3"/>
  <c r="L20" i="3" s="1"/>
  <c r="F22" i="3"/>
  <c r="K21" i="3"/>
  <c r="G21" i="3"/>
  <c r="J17" i="1"/>
  <c r="H17" i="2"/>
  <c r="I17" i="2" s="1"/>
  <c r="AC17" i="1"/>
  <c r="AD17" i="1" s="1"/>
  <c r="T17" i="2"/>
  <c r="U17" i="2" s="1"/>
  <c r="Q17" i="1"/>
  <c r="R17" i="1" s="1"/>
  <c r="L17" i="2"/>
  <c r="M17" i="2" s="1"/>
  <c r="W17" i="1"/>
  <c r="X17" i="1" s="1"/>
  <c r="P17" i="2"/>
  <c r="Q17" i="2" s="1"/>
  <c r="N19" i="1"/>
  <c r="K19" i="2" s="1"/>
  <c r="M20" i="1"/>
  <c r="V18" i="1"/>
  <c r="U18" i="1"/>
  <c r="P18" i="1"/>
  <c r="O18" i="1"/>
  <c r="S20" i="1"/>
  <c r="T19" i="1"/>
  <c r="O19" i="2" s="1"/>
  <c r="F21" i="1"/>
  <c r="G20" i="1"/>
  <c r="G20" i="2" s="1"/>
  <c r="AB18" i="1"/>
  <c r="AA18" i="1"/>
  <c r="Y20" i="1"/>
  <c r="Z19" i="1"/>
  <c r="S19" i="2" s="1"/>
  <c r="K19" i="1"/>
  <c r="H18" i="1"/>
  <c r="I18" i="1"/>
  <c r="E21" i="7" l="1"/>
  <c r="I21" i="7"/>
  <c r="F22" i="7"/>
  <c r="N23" i="7"/>
  <c r="Q22" i="7"/>
  <c r="R23" i="7"/>
  <c r="U22" i="7"/>
  <c r="J23" i="7"/>
  <c r="M22" i="7"/>
  <c r="AD18" i="6"/>
  <c r="N20" i="6"/>
  <c r="M21" i="6"/>
  <c r="AE20" i="6"/>
  <c r="H20" i="6"/>
  <c r="I20" i="6"/>
  <c r="J20" i="6" s="1"/>
  <c r="K21" i="6"/>
  <c r="G21" i="6"/>
  <c r="F22" i="6"/>
  <c r="T20" i="6"/>
  <c r="S21" i="6"/>
  <c r="Y21" i="6"/>
  <c r="Z20" i="6"/>
  <c r="L19" i="6"/>
  <c r="P19" i="6"/>
  <c r="Q19" i="6" s="1"/>
  <c r="O19" i="6"/>
  <c r="R19" i="6" s="1"/>
  <c r="V19" i="6"/>
  <c r="W19" i="6" s="1"/>
  <c r="U19" i="6"/>
  <c r="X19" i="6" s="1"/>
  <c r="AB19" i="6"/>
  <c r="AC19" i="6" s="1"/>
  <c r="AA19" i="6"/>
  <c r="AD19" i="6" s="1"/>
  <c r="N21" i="5"/>
  <c r="M22" i="5"/>
  <c r="V19" i="5"/>
  <c r="W19" i="5" s="1"/>
  <c r="U19" i="5"/>
  <c r="X19" i="5" s="1"/>
  <c r="Y22" i="5"/>
  <c r="Z21" i="5"/>
  <c r="P20" i="5"/>
  <c r="Q20" i="5" s="1"/>
  <c r="O20" i="5"/>
  <c r="R20" i="5" s="1"/>
  <c r="K20" i="5"/>
  <c r="G20" i="5"/>
  <c r="F21" i="5"/>
  <c r="L18" i="5"/>
  <c r="AB20" i="5"/>
  <c r="AC20" i="5" s="1"/>
  <c r="AA20" i="5"/>
  <c r="AD20" i="5" s="1"/>
  <c r="AF19" i="5"/>
  <c r="H19" i="5"/>
  <c r="AE19" i="5"/>
  <c r="I19" i="5"/>
  <c r="J19" i="5" s="1"/>
  <c r="T20" i="5"/>
  <c r="S21" i="5"/>
  <c r="L20" i="4"/>
  <c r="R19" i="4"/>
  <c r="X19" i="4"/>
  <c r="O20" i="4"/>
  <c r="P20" i="4"/>
  <c r="Q20" i="4" s="1"/>
  <c r="V20" i="4"/>
  <c r="W20" i="4" s="1"/>
  <c r="U20" i="4"/>
  <c r="I21" i="4"/>
  <c r="J21" i="4" s="1"/>
  <c r="H21" i="4"/>
  <c r="AA20" i="4"/>
  <c r="AB20" i="4"/>
  <c r="AC20" i="4" s="1"/>
  <c r="S22" i="4"/>
  <c r="T21" i="4"/>
  <c r="M22" i="4"/>
  <c r="N21" i="4"/>
  <c r="Y22" i="4"/>
  <c r="Z21" i="4"/>
  <c r="AD19" i="4"/>
  <c r="F23" i="4"/>
  <c r="K22" i="4"/>
  <c r="G22" i="4"/>
  <c r="F21" i="2"/>
  <c r="E20" i="2"/>
  <c r="L17" i="1"/>
  <c r="F23" i="3"/>
  <c r="K22" i="3"/>
  <c r="G22" i="3"/>
  <c r="H21" i="3"/>
  <c r="I21" i="3"/>
  <c r="J21" i="3" s="1"/>
  <c r="W18" i="1"/>
  <c r="P18" i="2"/>
  <c r="Q18" i="2" s="1"/>
  <c r="Q18" i="1"/>
  <c r="L18" i="2"/>
  <c r="M18" i="2" s="1"/>
  <c r="J18" i="1"/>
  <c r="H18" i="2"/>
  <c r="I18" i="2" s="1"/>
  <c r="AC18" i="1"/>
  <c r="AD18" i="1" s="1"/>
  <c r="T18" i="2"/>
  <c r="U18" i="2" s="1"/>
  <c r="X18" i="1"/>
  <c r="AA19" i="1"/>
  <c r="AB19" i="1"/>
  <c r="V19" i="1"/>
  <c r="U19" i="1"/>
  <c r="Y21" i="1"/>
  <c r="Z20" i="1"/>
  <c r="S20" i="2" s="1"/>
  <c r="S21" i="1"/>
  <c r="T20" i="1"/>
  <c r="O20" i="2" s="1"/>
  <c r="F22" i="1"/>
  <c r="G21" i="1"/>
  <c r="G21" i="2" s="1"/>
  <c r="R18" i="1"/>
  <c r="N20" i="1"/>
  <c r="K20" i="2" s="1"/>
  <c r="M21" i="1"/>
  <c r="O19" i="1"/>
  <c r="P19" i="1"/>
  <c r="H19" i="1"/>
  <c r="I19" i="1"/>
  <c r="K20" i="1"/>
  <c r="F23" i="7" l="1"/>
  <c r="I22" i="7"/>
  <c r="E22" i="7"/>
  <c r="J24" i="7"/>
  <c r="M23" i="7"/>
  <c r="R24" i="7"/>
  <c r="U23" i="7"/>
  <c r="N24" i="7"/>
  <c r="Q23" i="7"/>
  <c r="L20" i="6"/>
  <c r="AE21" i="6"/>
  <c r="H21" i="6"/>
  <c r="I21" i="6"/>
  <c r="J21" i="6" s="1"/>
  <c r="U20" i="6"/>
  <c r="V20" i="6"/>
  <c r="W20" i="6" s="1"/>
  <c r="P20" i="6"/>
  <c r="Q20" i="6" s="1"/>
  <c r="O20" i="6"/>
  <c r="AB20" i="6"/>
  <c r="AC20" i="6" s="1"/>
  <c r="AA20" i="6"/>
  <c r="AD20" i="6" s="1"/>
  <c r="Y22" i="6"/>
  <c r="Z21" i="6"/>
  <c r="K22" i="6"/>
  <c r="G22" i="6"/>
  <c r="F23" i="6"/>
  <c r="T21" i="6"/>
  <c r="S22" i="6"/>
  <c r="M22" i="6"/>
  <c r="N21" i="6"/>
  <c r="K21" i="5"/>
  <c r="G21" i="5"/>
  <c r="F22" i="5"/>
  <c r="AF20" i="5"/>
  <c r="H20" i="5"/>
  <c r="L20" i="5" s="1"/>
  <c r="AE20" i="5"/>
  <c r="I20" i="5"/>
  <c r="J20" i="5" s="1"/>
  <c r="P21" i="5"/>
  <c r="Q21" i="5" s="1"/>
  <c r="O21" i="5"/>
  <c r="R21" i="5" s="1"/>
  <c r="T21" i="5"/>
  <c r="S22" i="5"/>
  <c r="AB21" i="5"/>
  <c r="AC21" i="5" s="1"/>
  <c r="AA21" i="5"/>
  <c r="V20" i="5"/>
  <c r="W20" i="5" s="1"/>
  <c r="U20" i="5"/>
  <c r="X20" i="5" s="1"/>
  <c r="L19" i="5"/>
  <c r="Z22" i="5"/>
  <c r="Y23" i="5"/>
  <c r="M23" i="5"/>
  <c r="N22" i="5"/>
  <c r="L21" i="4"/>
  <c r="X20" i="4"/>
  <c r="F24" i="4"/>
  <c r="K23" i="4"/>
  <c r="G23" i="4"/>
  <c r="Z22" i="4"/>
  <c r="Y23" i="4"/>
  <c r="V21" i="4"/>
  <c r="W21" i="4" s="1"/>
  <c r="U21" i="4"/>
  <c r="AD20" i="4"/>
  <c r="N22" i="4"/>
  <c r="M23" i="4"/>
  <c r="I22" i="4"/>
  <c r="J22" i="4" s="1"/>
  <c r="H22" i="4"/>
  <c r="P21" i="4"/>
  <c r="Q21" i="4" s="1"/>
  <c r="O21" i="4"/>
  <c r="AB21" i="4"/>
  <c r="AC21" i="4" s="1"/>
  <c r="AA21" i="4"/>
  <c r="S23" i="4"/>
  <c r="T22" i="4"/>
  <c r="R20" i="4"/>
  <c r="F22" i="2"/>
  <c r="E21" i="2"/>
  <c r="L18" i="1"/>
  <c r="L21" i="3"/>
  <c r="I22" i="3"/>
  <c r="J22" i="3" s="1"/>
  <c r="H22" i="3"/>
  <c r="K23" i="3"/>
  <c r="F24" i="3"/>
  <c r="G23" i="3"/>
  <c r="AC19" i="1"/>
  <c r="T19" i="2"/>
  <c r="U19" i="2" s="1"/>
  <c r="J19" i="1"/>
  <c r="H19" i="2"/>
  <c r="I19" i="2" s="1"/>
  <c r="W19" i="1"/>
  <c r="P19" i="2"/>
  <c r="Q19" i="2" s="1"/>
  <c r="Q19" i="1"/>
  <c r="R19" i="1" s="1"/>
  <c r="L19" i="2"/>
  <c r="M19" i="2" s="1"/>
  <c r="X19" i="1"/>
  <c r="O20" i="1"/>
  <c r="P20" i="1"/>
  <c r="S22" i="1"/>
  <c r="T21" i="1"/>
  <c r="O21" i="2" s="1"/>
  <c r="F23" i="1"/>
  <c r="G22" i="1"/>
  <c r="G22" i="2" s="1"/>
  <c r="AA20" i="1"/>
  <c r="AB20" i="1"/>
  <c r="N21" i="1"/>
  <c r="K21" i="2" s="1"/>
  <c r="M22" i="1"/>
  <c r="U20" i="1"/>
  <c r="V20" i="1"/>
  <c r="Y22" i="1"/>
  <c r="Z21" i="1"/>
  <c r="S21" i="2" s="1"/>
  <c r="AD19" i="1"/>
  <c r="I20" i="1"/>
  <c r="H20" i="1"/>
  <c r="K21" i="1"/>
  <c r="N25" i="7" l="1"/>
  <c r="Q24" i="7"/>
  <c r="J25" i="7"/>
  <c r="M24" i="7"/>
  <c r="R25" i="7"/>
  <c r="U24" i="7"/>
  <c r="F24" i="7"/>
  <c r="E23" i="7"/>
  <c r="I23" i="7"/>
  <c r="T22" i="6"/>
  <c r="S23" i="6"/>
  <c r="Y23" i="6"/>
  <c r="Z22" i="6"/>
  <c r="R20" i="6"/>
  <c r="P21" i="6"/>
  <c r="Q21" i="6" s="1"/>
  <c r="O21" i="6"/>
  <c r="L21" i="6"/>
  <c r="AE22" i="6"/>
  <c r="H22" i="6"/>
  <c r="I22" i="6"/>
  <c r="J22" i="6" s="1"/>
  <c r="V21" i="6"/>
  <c r="W21" i="6" s="1"/>
  <c r="U21" i="6"/>
  <c r="M23" i="6"/>
  <c r="N22" i="6"/>
  <c r="K23" i="6"/>
  <c r="G23" i="6"/>
  <c r="F24" i="6"/>
  <c r="AB21" i="6"/>
  <c r="AC21" i="6" s="1"/>
  <c r="AA21" i="6"/>
  <c r="AD21" i="6" s="1"/>
  <c r="X20" i="6"/>
  <c r="Z23" i="5"/>
  <c r="Y24" i="5"/>
  <c r="T22" i="5"/>
  <c r="S23" i="5"/>
  <c r="P22" i="5"/>
  <c r="Q22" i="5" s="1"/>
  <c r="O22" i="5"/>
  <c r="R22" i="5" s="1"/>
  <c r="V21" i="5"/>
  <c r="W21" i="5" s="1"/>
  <c r="U21" i="5"/>
  <c r="X21" i="5" s="1"/>
  <c r="K22" i="5"/>
  <c r="G22" i="5"/>
  <c r="F23" i="5"/>
  <c r="N23" i="5"/>
  <c r="M24" i="5"/>
  <c r="AB22" i="5"/>
  <c r="AC22" i="5" s="1"/>
  <c r="AA22" i="5"/>
  <c r="AD21" i="5"/>
  <c r="AF21" i="5"/>
  <c r="H21" i="5"/>
  <c r="L21" i="5" s="1"/>
  <c r="AE21" i="5"/>
  <c r="I21" i="5"/>
  <c r="J21" i="5" s="1"/>
  <c r="AD21" i="4"/>
  <c r="L22" i="4"/>
  <c r="P22" i="4"/>
  <c r="Q22" i="4" s="1"/>
  <c r="O22" i="4"/>
  <c r="R22" i="4" s="1"/>
  <c r="Y24" i="4"/>
  <c r="Z23" i="4"/>
  <c r="H23" i="4"/>
  <c r="I23" i="4"/>
  <c r="J23" i="4" s="1"/>
  <c r="U22" i="4"/>
  <c r="V22" i="4"/>
  <c r="W22" i="4" s="1"/>
  <c r="AB22" i="4"/>
  <c r="AC22" i="4" s="1"/>
  <c r="AA22" i="4"/>
  <c r="AD22" i="4" s="1"/>
  <c r="F25" i="4"/>
  <c r="K24" i="4"/>
  <c r="G24" i="4"/>
  <c r="S24" i="4"/>
  <c r="T23" i="4"/>
  <c r="M24" i="4"/>
  <c r="N23" i="4"/>
  <c r="R21" i="4"/>
  <c r="X21" i="4"/>
  <c r="F23" i="2"/>
  <c r="E22" i="2"/>
  <c r="L19" i="1"/>
  <c r="L22" i="3"/>
  <c r="H23" i="3"/>
  <c r="I23" i="3"/>
  <c r="J23" i="3" s="1"/>
  <c r="F25" i="3"/>
  <c r="K24" i="3"/>
  <c r="G24" i="3"/>
  <c r="AC20" i="1"/>
  <c r="AD20" i="1" s="1"/>
  <c r="T20" i="2"/>
  <c r="U20" i="2" s="1"/>
  <c r="J20" i="1"/>
  <c r="L20" i="1" s="1"/>
  <c r="H20" i="2"/>
  <c r="I20" i="2" s="1"/>
  <c r="Q20" i="1"/>
  <c r="R20" i="1" s="1"/>
  <c r="L20" i="2"/>
  <c r="M20" i="2" s="1"/>
  <c r="W20" i="1"/>
  <c r="X20" i="1" s="1"/>
  <c r="P20" i="2"/>
  <c r="Q20" i="2" s="1"/>
  <c r="F24" i="1"/>
  <c r="G23" i="1"/>
  <c r="G23" i="2" s="1"/>
  <c r="K23" i="1"/>
  <c r="AB21" i="1"/>
  <c r="AA21" i="1"/>
  <c r="N22" i="1"/>
  <c r="K22" i="2" s="1"/>
  <c r="M23" i="1"/>
  <c r="U21" i="1"/>
  <c r="V21" i="1"/>
  <c r="Y23" i="1"/>
  <c r="Z22" i="1"/>
  <c r="S22" i="2" s="1"/>
  <c r="O21" i="1"/>
  <c r="P21" i="1"/>
  <c r="S23" i="1"/>
  <c r="T22" i="1"/>
  <c r="O22" i="2" s="1"/>
  <c r="K22" i="1"/>
  <c r="H21" i="1"/>
  <c r="I21" i="1"/>
  <c r="F25" i="7" l="1"/>
  <c r="E24" i="7"/>
  <c r="I24" i="7"/>
  <c r="J26" i="7"/>
  <c r="M25" i="7"/>
  <c r="U25" i="7"/>
  <c r="R26" i="7"/>
  <c r="Q25" i="7"/>
  <c r="N26" i="7"/>
  <c r="R21" i="6"/>
  <c r="X21" i="6"/>
  <c r="AE23" i="6"/>
  <c r="H23" i="6"/>
  <c r="I23" i="6"/>
  <c r="J23" i="6" s="1"/>
  <c r="M24" i="6"/>
  <c r="N23" i="6"/>
  <c r="AB22" i="6"/>
  <c r="AC22" i="6" s="1"/>
  <c r="AA22" i="6"/>
  <c r="L22" i="6"/>
  <c r="Y24" i="6"/>
  <c r="Z23" i="6"/>
  <c r="K24" i="6"/>
  <c r="G24" i="6"/>
  <c r="F25" i="6"/>
  <c r="P22" i="6"/>
  <c r="Q22" i="6" s="1"/>
  <c r="O22" i="6"/>
  <c r="T23" i="6"/>
  <c r="S24" i="6"/>
  <c r="U22" i="6"/>
  <c r="V22" i="6"/>
  <c r="W22" i="6" s="1"/>
  <c r="T23" i="5"/>
  <c r="S24" i="5"/>
  <c r="M25" i="5"/>
  <c r="N24" i="5"/>
  <c r="V22" i="5"/>
  <c r="W22" i="5" s="1"/>
  <c r="U22" i="5"/>
  <c r="X22" i="5" s="1"/>
  <c r="AD22" i="5"/>
  <c r="P23" i="5"/>
  <c r="Q23" i="5" s="1"/>
  <c r="O23" i="5"/>
  <c r="Z24" i="5"/>
  <c r="Y25" i="5"/>
  <c r="K23" i="5"/>
  <c r="G23" i="5"/>
  <c r="F24" i="5"/>
  <c r="AB23" i="5"/>
  <c r="AC23" i="5" s="1"/>
  <c r="AA23" i="5"/>
  <c r="AD23" i="5" s="1"/>
  <c r="AF22" i="5"/>
  <c r="H22" i="5"/>
  <c r="L22" i="5" s="1"/>
  <c r="AE22" i="5"/>
  <c r="I22" i="5"/>
  <c r="J22" i="5" s="1"/>
  <c r="X22" i="4"/>
  <c r="M25" i="4"/>
  <c r="N24" i="4"/>
  <c r="Y25" i="4"/>
  <c r="Z24" i="4"/>
  <c r="F26" i="4"/>
  <c r="G25" i="4"/>
  <c r="K25" i="4"/>
  <c r="V23" i="4"/>
  <c r="W23" i="4" s="1"/>
  <c r="U23" i="4"/>
  <c r="I24" i="4"/>
  <c r="J24" i="4" s="1"/>
  <c r="H24" i="4"/>
  <c r="L24" i="4" s="1"/>
  <c r="L23" i="4"/>
  <c r="S25" i="4"/>
  <c r="T24" i="4"/>
  <c r="P23" i="4"/>
  <c r="Q23" i="4" s="1"/>
  <c r="O23" i="4"/>
  <c r="AB23" i="4"/>
  <c r="AC23" i="4" s="1"/>
  <c r="AA23" i="4"/>
  <c r="F24" i="2"/>
  <c r="E23" i="2"/>
  <c r="L23" i="3"/>
  <c r="I24" i="3"/>
  <c r="J24" i="3" s="1"/>
  <c r="H24" i="3"/>
  <c r="K25" i="3"/>
  <c r="F26" i="3"/>
  <c r="G25" i="3"/>
  <c r="AC21" i="1"/>
  <c r="T21" i="2"/>
  <c r="U21" i="2" s="1"/>
  <c r="J21" i="1"/>
  <c r="H21" i="2"/>
  <c r="I21" i="2" s="1"/>
  <c r="Q21" i="1"/>
  <c r="R21" i="1" s="1"/>
  <c r="L21" i="2"/>
  <c r="M21" i="2" s="1"/>
  <c r="W21" i="1"/>
  <c r="P21" i="2"/>
  <c r="Q21" i="2" s="1"/>
  <c r="S24" i="1"/>
  <c r="T23" i="1"/>
  <c r="O23" i="2" s="1"/>
  <c r="Y24" i="1"/>
  <c r="Z23" i="1"/>
  <c r="S23" i="2" s="1"/>
  <c r="N23" i="1"/>
  <c r="K23" i="2" s="1"/>
  <c r="M24" i="1"/>
  <c r="F25" i="1"/>
  <c r="G24" i="1"/>
  <c r="G24" i="2" s="1"/>
  <c r="K24" i="1"/>
  <c r="P22" i="1"/>
  <c r="O22" i="1"/>
  <c r="X21" i="1"/>
  <c r="V22" i="1"/>
  <c r="U22" i="1"/>
  <c r="AB22" i="1"/>
  <c r="AA22" i="1"/>
  <c r="AD21" i="1"/>
  <c r="H23" i="1"/>
  <c r="I23" i="1"/>
  <c r="L21" i="1"/>
  <c r="H22" i="1"/>
  <c r="I22" i="1"/>
  <c r="R27" i="7" l="1"/>
  <c r="U26" i="7"/>
  <c r="J27" i="7"/>
  <c r="M26" i="7"/>
  <c r="N27" i="7"/>
  <c r="Q26" i="7"/>
  <c r="F26" i="7"/>
  <c r="E25" i="7"/>
  <c r="I25" i="7"/>
  <c r="R22" i="6"/>
  <c r="Y25" i="6"/>
  <c r="Z24" i="6"/>
  <c r="P23" i="6"/>
  <c r="Q23" i="6" s="1"/>
  <c r="O23" i="6"/>
  <c r="I24" i="6"/>
  <c r="J24" i="6" s="1"/>
  <c r="AE24" i="6"/>
  <c r="H24" i="6"/>
  <c r="X22" i="6"/>
  <c r="T24" i="6"/>
  <c r="S25" i="6"/>
  <c r="L23" i="6"/>
  <c r="U23" i="6"/>
  <c r="V23" i="6"/>
  <c r="W23" i="6" s="1"/>
  <c r="K25" i="6"/>
  <c r="G25" i="6"/>
  <c r="F26" i="6"/>
  <c r="AB23" i="6"/>
  <c r="AC23" i="6" s="1"/>
  <c r="AA23" i="6"/>
  <c r="AD22" i="6"/>
  <c r="M25" i="6"/>
  <c r="N24" i="6"/>
  <c r="K24" i="5"/>
  <c r="G24" i="5"/>
  <c r="F25" i="5"/>
  <c r="Z25" i="5"/>
  <c r="Y26" i="5"/>
  <c r="AF23" i="5"/>
  <c r="H23" i="5"/>
  <c r="AE23" i="5"/>
  <c r="I23" i="5"/>
  <c r="J23" i="5" s="1"/>
  <c r="M26" i="5"/>
  <c r="N25" i="5"/>
  <c r="AB24" i="5"/>
  <c r="AC24" i="5" s="1"/>
  <c r="AA24" i="5"/>
  <c r="AD24" i="5" s="1"/>
  <c r="R23" i="5"/>
  <c r="T24" i="5"/>
  <c r="S25" i="5"/>
  <c r="V23" i="5"/>
  <c r="W23" i="5" s="1"/>
  <c r="U23" i="5"/>
  <c r="P24" i="5"/>
  <c r="Q24" i="5" s="1"/>
  <c r="O24" i="5"/>
  <c r="R24" i="5" s="1"/>
  <c r="AD23" i="4"/>
  <c r="X23" i="4"/>
  <c r="R23" i="4"/>
  <c r="S26" i="4"/>
  <c r="T25" i="4"/>
  <c r="O24" i="4"/>
  <c r="P24" i="4"/>
  <c r="Q24" i="4" s="1"/>
  <c r="AA24" i="4"/>
  <c r="AB24" i="4"/>
  <c r="AC24" i="4" s="1"/>
  <c r="F27" i="4"/>
  <c r="K26" i="4"/>
  <c r="G26" i="4"/>
  <c r="Y26" i="4"/>
  <c r="Z25" i="4"/>
  <c r="V24" i="4"/>
  <c r="W24" i="4" s="1"/>
  <c r="U24" i="4"/>
  <c r="X24" i="4" s="1"/>
  <c r="I25" i="4"/>
  <c r="J25" i="4" s="1"/>
  <c r="H25" i="4"/>
  <c r="M26" i="4"/>
  <c r="N25" i="4"/>
  <c r="F25" i="2"/>
  <c r="E24" i="2"/>
  <c r="L24" i="3"/>
  <c r="F27" i="3"/>
  <c r="K26" i="3"/>
  <c r="G26" i="3"/>
  <c r="H25" i="3"/>
  <c r="I25" i="3"/>
  <c r="J25" i="3" s="1"/>
  <c r="J23" i="1"/>
  <c r="H23" i="2"/>
  <c r="I23" i="2" s="1"/>
  <c r="J22" i="1"/>
  <c r="H22" i="2"/>
  <c r="I22" i="2" s="1"/>
  <c r="Q22" i="1"/>
  <c r="R22" i="1" s="1"/>
  <c r="L22" i="2"/>
  <c r="M22" i="2" s="1"/>
  <c r="AC22" i="1"/>
  <c r="T22" i="2"/>
  <c r="U22" i="2" s="1"/>
  <c r="W22" i="1"/>
  <c r="X22" i="1" s="1"/>
  <c r="P22" i="2"/>
  <c r="Q22" i="2" s="1"/>
  <c r="AD22" i="1"/>
  <c r="I24" i="1"/>
  <c r="H24" i="1"/>
  <c r="U23" i="1"/>
  <c r="V23" i="1"/>
  <c r="F26" i="1"/>
  <c r="G25" i="1"/>
  <c r="G25" i="2" s="1"/>
  <c r="K25" i="1"/>
  <c r="S25" i="1"/>
  <c r="T24" i="1"/>
  <c r="O24" i="2" s="1"/>
  <c r="N24" i="1"/>
  <c r="K24" i="2" s="1"/>
  <c r="M25" i="1"/>
  <c r="AB23" i="1"/>
  <c r="AA23" i="1"/>
  <c r="O23" i="1"/>
  <c r="P23" i="1"/>
  <c r="Y25" i="1"/>
  <c r="Z24" i="1"/>
  <c r="S24" i="2" s="1"/>
  <c r="L22" i="1"/>
  <c r="F27" i="7" l="1"/>
  <c r="I26" i="7"/>
  <c r="E26" i="7"/>
  <c r="J28" i="7"/>
  <c r="M27" i="7"/>
  <c r="N28" i="7"/>
  <c r="Q27" i="7"/>
  <c r="R28" i="7"/>
  <c r="U27" i="7"/>
  <c r="L24" i="6"/>
  <c r="AD23" i="6"/>
  <c r="U24" i="6"/>
  <c r="V24" i="6"/>
  <c r="W24" i="6" s="1"/>
  <c r="I25" i="6"/>
  <c r="J25" i="6" s="1"/>
  <c r="AE25" i="6"/>
  <c r="H25" i="6"/>
  <c r="X23" i="6"/>
  <c r="AB24" i="6"/>
  <c r="AC24" i="6" s="1"/>
  <c r="AA24" i="6"/>
  <c r="M26" i="6"/>
  <c r="N25" i="6"/>
  <c r="K26" i="6"/>
  <c r="G26" i="6"/>
  <c r="F27" i="6"/>
  <c r="P24" i="6"/>
  <c r="Q24" i="6" s="1"/>
  <c r="O24" i="6"/>
  <c r="T25" i="6"/>
  <c r="S26" i="6"/>
  <c r="R23" i="6"/>
  <c r="Y26" i="6"/>
  <c r="Z25" i="6"/>
  <c r="F26" i="5"/>
  <c r="K25" i="5"/>
  <c r="G25" i="5"/>
  <c r="Y27" i="5"/>
  <c r="Z26" i="5"/>
  <c r="AF24" i="5"/>
  <c r="H24" i="5"/>
  <c r="AE24" i="5"/>
  <c r="I24" i="5"/>
  <c r="J24" i="5" s="1"/>
  <c r="S26" i="5"/>
  <c r="T25" i="5"/>
  <c r="V24" i="5"/>
  <c r="W24" i="5" s="1"/>
  <c r="U24" i="5"/>
  <c r="X24" i="5" s="1"/>
  <c r="X23" i="5"/>
  <c r="P25" i="5"/>
  <c r="Q25" i="5" s="1"/>
  <c r="O25" i="5"/>
  <c r="R25" i="5" s="1"/>
  <c r="N26" i="5"/>
  <c r="M27" i="5"/>
  <c r="L23" i="5"/>
  <c r="AB25" i="5"/>
  <c r="AC25" i="5" s="1"/>
  <c r="AA25" i="5"/>
  <c r="L25" i="4"/>
  <c r="R24" i="4"/>
  <c r="Z26" i="4"/>
  <c r="Y27" i="4"/>
  <c r="M27" i="4"/>
  <c r="N26" i="4"/>
  <c r="I26" i="4"/>
  <c r="J26" i="4" s="1"/>
  <c r="H26" i="4"/>
  <c r="L26" i="4" s="1"/>
  <c r="V25" i="4"/>
  <c r="W25" i="4" s="1"/>
  <c r="U25" i="4"/>
  <c r="AB25" i="4"/>
  <c r="AC25" i="4" s="1"/>
  <c r="AA25" i="4"/>
  <c r="AD25" i="4" s="1"/>
  <c r="AD24" i="4"/>
  <c r="P25" i="4"/>
  <c r="Q25" i="4" s="1"/>
  <c r="O25" i="4"/>
  <c r="F28" i="4"/>
  <c r="K27" i="4"/>
  <c r="G27" i="4"/>
  <c r="S27" i="4"/>
  <c r="T26" i="4"/>
  <c r="F26" i="2"/>
  <c r="E25" i="2"/>
  <c r="L23" i="1"/>
  <c r="I26" i="3"/>
  <c r="J26" i="3" s="1"/>
  <c r="H26" i="3"/>
  <c r="L25" i="3"/>
  <c r="F28" i="3"/>
  <c r="G27" i="3"/>
  <c r="K27" i="3"/>
  <c r="Q23" i="1"/>
  <c r="L23" i="2"/>
  <c r="M23" i="2" s="1"/>
  <c r="AC23" i="1"/>
  <c r="AD23" i="1" s="1"/>
  <c r="T23" i="2"/>
  <c r="U23" i="2" s="1"/>
  <c r="W23" i="1"/>
  <c r="X23" i="1" s="1"/>
  <c r="P23" i="2"/>
  <c r="Q23" i="2" s="1"/>
  <c r="J24" i="1"/>
  <c r="H24" i="2"/>
  <c r="I24" i="2" s="1"/>
  <c r="R23" i="1"/>
  <c r="N25" i="1"/>
  <c r="K25" i="2" s="1"/>
  <c r="M26" i="1"/>
  <c r="U24" i="1"/>
  <c r="V24" i="1"/>
  <c r="H25" i="1"/>
  <c r="I25" i="1"/>
  <c r="AA24" i="1"/>
  <c r="AB24" i="1"/>
  <c r="O24" i="1"/>
  <c r="P24" i="1"/>
  <c r="S26" i="1"/>
  <c r="T25" i="1"/>
  <c r="O25" i="2" s="1"/>
  <c r="F27" i="1"/>
  <c r="G26" i="1"/>
  <c r="G26" i="2" s="1"/>
  <c r="K26" i="1"/>
  <c r="Y26" i="1"/>
  <c r="Z25" i="1"/>
  <c r="S25" i="2" s="1"/>
  <c r="J29" i="7" l="1"/>
  <c r="M28" i="7"/>
  <c r="N29" i="7"/>
  <c r="Q28" i="7"/>
  <c r="R29" i="7"/>
  <c r="U28" i="7"/>
  <c r="F28" i="7"/>
  <c r="I27" i="7"/>
  <c r="E27" i="7"/>
  <c r="U25" i="6"/>
  <c r="V25" i="6"/>
  <c r="W25" i="6" s="1"/>
  <c r="Y27" i="6"/>
  <c r="Z26" i="6"/>
  <c r="I26" i="6"/>
  <c r="J26" i="6" s="1"/>
  <c r="AE26" i="6"/>
  <c r="H26" i="6"/>
  <c r="L26" i="6" s="1"/>
  <c r="P25" i="6"/>
  <c r="Q25" i="6" s="1"/>
  <c r="O25" i="6"/>
  <c r="K27" i="6"/>
  <c r="G27" i="6"/>
  <c r="F28" i="6"/>
  <c r="R24" i="6"/>
  <c r="M27" i="6"/>
  <c r="N26" i="6"/>
  <c r="AB25" i="6"/>
  <c r="AC25" i="6" s="1"/>
  <c r="AA25" i="6"/>
  <c r="T26" i="6"/>
  <c r="S27" i="6"/>
  <c r="AD24" i="6"/>
  <c r="L25" i="6"/>
  <c r="X24" i="6"/>
  <c r="AB26" i="5"/>
  <c r="AC26" i="5" s="1"/>
  <c r="AA26" i="5"/>
  <c r="AD26" i="5" s="1"/>
  <c r="T26" i="5"/>
  <c r="S27" i="5"/>
  <c r="M28" i="5"/>
  <c r="N27" i="5"/>
  <c r="V25" i="5"/>
  <c r="W25" i="5" s="1"/>
  <c r="U25" i="5"/>
  <c r="X25" i="5" s="1"/>
  <c r="Z27" i="5"/>
  <c r="Y28" i="5"/>
  <c r="K26" i="5"/>
  <c r="F27" i="5"/>
  <c r="G26" i="5"/>
  <c r="P26" i="5"/>
  <c r="Q26" i="5" s="1"/>
  <c r="O26" i="5"/>
  <c r="R26" i="5" s="1"/>
  <c r="AF25" i="5"/>
  <c r="H25" i="5"/>
  <c r="AE25" i="5"/>
  <c r="I25" i="5"/>
  <c r="J25" i="5" s="1"/>
  <c r="AD25" i="5"/>
  <c r="L24" i="5"/>
  <c r="R25" i="4"/>
  <c r="M28" i="4"/>
  <c r="N27" i="4"/>
  <c r="S28" i="4"/>
  <c r="T27" i="4"/>
  <c r="H27" i="4"/>
  <c r="I27" i="4"/>
  <c r="J27" i="4" s="1"/>
  <c r="U26" i="4"/>
  <c r="V26" i="4"/>
  <c r="W26" i="4" s="1"/>
  <c r="X25" i="4"/>
  <c r="Y28" i="4"/>
  <c r="Z27" i="4"/>
  <c r="F29" i="4"/>
  <c r="K28" i="4"/>
  <c r="G28" i="4"/>
  <c r="P26" i="4"/>
  <c r="Q26" i="4" s="1"/>
  <c r="O26" i="4"/>
  <c r="AB26" i="4"/>
  <c r="AC26" i="4" s="1"/>
  <c r="AA26" i="4"/>
  <c r="F27" i="2"/>
  <c r="E26" i="2"/>
  <c r="L24" i="1"/>
  <c r="H27" i="3"/>
  <c r="I27" i="3"/>
  <c r="J27" i="3" s="1"/>
  <c r="F29" i="3"/>
  <c r="K28" i="3"/>
  <c r="G28" i="3"/>
  <c r="L26" i="3"/>
  <c r="Q24" i="1"/>
  <c r="L24" i="2"/>
  <c r="M24" i="2" s="1"/>
  <c r="J25" i="1"/>
  <c r="H25" i="2"/>
  <c r="I25" i="2" s="1"/>
  <c r="AC24" i="1"/>
  <c r="T24" i="2"/>
  <c r="U24" i="2" s="1"/>
  <c r="W24" i="1"/>
  <c r="X24" i="1" s="1"/>
  <c r="P24" i="2"/>
  <c r="Q24" i="2" s="1"/>
  <c r="AD24" i="1"/>
  <c r="S27" i="1"/>
  <c r="T26" i="1"/>
  <c r="O26" i="2" s="1"/>
  <c r="H26" i="1"/>
  <c r="I26" i="1"/>
  <c r="N26" i="1"/>
  <c r="K26" i="2" s="1"/>
  <c r="M27" i="1"/>
  <c r="Y27" i="1"/>
  <c r="Z26" i="1"/>
  <c r="S26" i="2" s="1"/>
  <c r="F28" i="1"/>
  <c r="G27" i="1"/>
  <c r="G27" i="2" s="1"/>
  <c r="K27" i="1"/>
  <c r="R24" i="1"/>
  <c r="L25" i="1"/>
  <c r="O25" i="1"/>
  <c r="P25" i="1"/>
  <c r="AA25" i="1"/>
  <c r="AB25" i="1"/>
  <c r="V25" i="1"/>
  <c r="U25" i="1"/>
  <c r="F29" i="7" l="1"/>
  <c r="E28" i="7"/>
  <c r="I28" i="7"/>
  <c r="Q29" i="7"/>
  <c r="N30" i="7"/>
  <c r="R30" i="7"/>
  <c r="U29" i="7"/>
  <c r="M29" i="7"/>
  <c r="J30" i="7"/>
  <c r="R25" i="6"/>
  <c r="U26" i="6"/>
  <c r="V26" i="6"/>
  <c r="W26" i="6" s="1"/>
  <c r="P26" i="6"/>
  <c r="Q26" i="6" s="1"/>
  <c r="O26" i="6"/>
  <c r="R26" i="6" s="1"/>
  <c r="K28" i="6"/>
  <c r="G28" i="6"/>
  <c r="F29" i="6"/>
  <c r="Y28" i="6"/>
  <c r="Z27" i="6"/>
  <c r="I27" i="6"/>
  <c r="J27" i="6" s="1"/>
  <c r="AE27" i="6"/>
  <c r="H27" i="6"/>
  <c r="T27" i="6"/>
  <c r="S28" i="6"/>
  <c r="AD25" i="6"/>
  <c r="M28" i="6"/>
  <c r="N27" i="6"/>
  <c r="AB26" i="6"/>
  <c r="AC26" i="6" s="1"/>
  <c r="AA26" i="6"/>
  <c r="AD26" i="6" s="1"/>
  <c r="X25" i="6"/>
  <c r="AB27" i="5"/>
  <c r="AC27" i="5" s="1"/>
  <c r="AA27" i="5"/>
  <c r="AD27" i="5" s="1"/>
  <c r="N28" i="5"/>
  <c r="M29" i="5"/>
  <c r="K27" i="5"/>
  <c r="G27" i="5"/>
  <c r="F28" i="5"/>
  <c r="P27" i="5"/>
  <c r="Q27" i="5" s="1"/>
  <c r="O27" i="5"/>
  <c r="V26" i="5"/>
  <c r="W26" i="5" s="1"/>
  <c r="U26" i="5"/>
  <c r="L25" i="5"/>
  <c r="AF26" i="5"/>
  <c r="AE26" i="5"/>
  <c r="H26" i="5"/>
  <c r="I26" i="5"/>
  <c r="J26" i="5" s="1"/>
  <c r="Z28" i="5"/>
  <c r="Y29" i="5"/>
  <c r="T27" i="5"/>
  <c r="S28" i="5"/>
  <c r="AD26" i="4"/>
  <c r="R26" i="4"/>
  <c r="F30" i="4"/>
  <c r="K29" i="4"/>
  <c r="G29" i="4"/>
  <c r="L27" i="4"/>
  <c r="P27" i="4"/>
  <c r="Q27" i="4" s="1"/>
  <c r="O27" i="4"/>
  <c r="AB27" i="4"/>
  <c r="AC27" i="4" s="1"/>
  <c r="AA27" i="4"/>
  <c r="V27" i="4"/>
  <c r="W27" i="4" s="1"/>
  <c r="U27" i="4"/>
  <c r="Y29" i="4"/>
  <c r="Z28" i="4"/>
  <c r="T28" i="4"/>
  <c r="S29" i="4"/>
  <c r="I28" i="4"/>
  <c r="J28" i="4" s="1"/>
  <c r="H28" i="4"/>
  <c r="X26" i="4"/>
  <c r="M29" i="4"/>
  <c r="N28" i="4"/>
  <c r="F28" i="2"/>
  <c r="E27" i="2"/>
  <c r="I28" i="3"/>
  <c r="J28" i="3" s="1"/>
  <c r="H28" i="3"/>
  <c r="G29" i="3"/>
  <c r="K29" i="3"/>
  <c r="F30" i="3"/>
  <c r="L27" i="3"/>
  <c r="W25" i="1"/>
  <c r="P25" i="2"/>
  <c r="Q25" i="2" s="1"/>
  <c r="AC25" i="1"/>
  <c r="T25" i="2"/>
  <c r="U25" i="2" s="1"/>
  <c r="J26" i="1"/>
  <c r="H26" i="2"/>
  <c r="I26" i="2" s="1"/>
  <c r="Q25" i="1"/>
  <c r="R25" i="1" s="1"/>
  <c r="L25" i="2"/>
  <c r="M25" i="2" s="1"/>
  <c r="Y28" i="1"/>
  <c r="Z27" i="1"/>
  <c r="S27" i="2" s="1"/>
  <c r="I27" i="1"/>
  <c r="H27" i="1"/>
  <c r="N27" i="1"/>
  <c r="K27" i="2" s="1"/>
  <c r="M28" i="1"/>
  <c r="AD25" i="1"/>
  <c r="F29" i="1"/>
  <c r="G28" i="1"/>
  <c r="G28" i="2" s="1"/>
  <c r="K28" i="1"/>
  <c r="P26" i="1"/>
  <c r="O26" i="1"/>
  <c r="V26" i="1"/>
  <c r="U26" i="1"/>
  <c r="X25" i="1"/>
  <c r="AB26" i="1"/>
  <c r="AA26" i="1"/>
  <c r="S28" i="1"/>
  <c r="T27" i="1"/>
  <c r="O27" i="2" s="1"/>
  <c r="R31" i="7" l="1"/>
  <c r="U30" i="7"/>
  <c r="J31" i="7"/>
  <c r="M30" i="7"/>
  <c r="N31" i="7"/>
  <c r="Q30" i="7"/>
  <c r="F30" i="7"/>
  <c r="E29" i="7"/>
  <c r="I29" i="7"/>
  <c r="M29" i="6"/>
  <c r="N28" i="6"/>
  <c r="K29" i="6"/>
  <c r="G29" i="6"/>
  <c r="F30" i="6"/>
  <c r="AB27" i="6"/>
  <c r="AC27" i="6" s="1"/>
  <c r="AA27" i="6"/>
  <c r="L27" i="6"/>
  <c r="I28" i="6"/>
  <c r="J28" i="6" s="1"/>
  <c r="AE28" i="6"/>
  <c r="H28" i="6"/>
  <c r="P27" i="6"/>
  <c r="Q27" i="6" s="1"/>
  <c r="O27" i="6"/>
  <c r="T28" i="6"/>
  <c r="S29" i="6"/>
  <c r="U27" i="6"/>
  <c r="X27" i="6" s="1"/>
  <c r="V27" i="6"/>
  <c r="W27" i="6" s="1"/>
  <c r="Y29" i="6"/>
  <c r="Z28" i="6"/>
  <c r="X26" i="6"/>
  <c r="V27" i="5"/>
  <c r="W27" i="5" s="1"/>
  <c r="U27" i="5"/>
  <c r="X27" i="5" s="1"/>
  <c r="R27" i="5"/>
  <c r="P28" i="5"/>
  <c r="Q28" i="5" s="1"/>
  <c r="O28" i="5"/>
  <c r="T28" i="5"/>
  <c r="S29" i="5"/>
  <c r="AB28" i="5"/>
  <c r="AC28" i="5" s="1"/>
  <c r="AA28" i="5"/>
  <c r="AD28" i="5" s="1"/>
  <c r="AF27" i="5"/>
  <c r="H27" i="5"/>
  <c r="L27" i="5" s="1"/>
  <c r="AE27" i="5"/>
  <c r="I27" i="5"/>
  <c r="J27" i="5" s="1"/>
  <c r="Z29" i="5"/>
  <c r="Y30" i="5"/>
  <c r="L26" i="5"/>
  <c r="X26" i="5"/>
  <c r="K28" i="5"/>
  <c r="G28" i="5"/>
  <c r="F29" i="5"/>
  <c r="N29" i="5"/>
  <c r="M30" i="5"/>
  <c r="X27" i="4"/>
  <c r="R27" i="4"/>
  <c r="L28" i="4"/>
  <c r="I29" i="4"/>
  <c r="J29" i="4" s="1"/>
  <c r="H29" i="4"/>
  <c r="V28" i="4"/>
  <c r="W28" i="4" s="1"/>
  <c r="U28" i="4"/>
  <c r="Y30" i="4"/>
  <c r="Z29" i="4"/>
  <c r="F31" i="4"/>
  <c r="K30" i="4"/>
  <c r="G30" i="4"/>
  <c r="O28" i="4"/>
  <c r="P28" i="4"/>
  <c r="Q28" i="4" s="1"/>
  <c r="AA28" i="4"/>
  <c r="AB28" i="4"/>
  <c r="AC28" i="4" s="1"/>
  <c r="M30" i="4"/>
  <c r="N29" i="4"/>
  <c r="S30" i="4"/>
  <c r="T29" i="4"/>
  <c r="AD27" i="4"/>
  <c r="F29" i="2"/>
  <c r="E28" i="2"/>
  <c r="L26" i="1"/>
  <c r="H29" i="3"/>
  <c r="I29" i="3"/>
  <c r="J29" i="3" s="1"/>
  <c r="F31" i="3"/>
  <c r="K30" i="3"/>
  <c r="G30" i="3"/>
  <c r="L28" i="3"/>
  <c r="Q26" i="1"/>
  <c r="R26" i="1" s="1"/>
  <c r="L26" i="2"/>
  <c r="M26" i="2" s="1"/>
  <c r="J27" i="1"/>
  <c r="H27" i="2"/>
  <c r="I27" i="2" s="1"/>
  <c r="W26" i="1"/>
  <c r="X26" i="1" s="1"/>
  <c r="P26" i="2"/>
  <c r="Q26" i="2" s="1"/>
  <c r="AC26" i="1"/>
  <c r="AD26" i="1" s="1"/>
  <c r="T26" i="2"/>
  <c r="U26" i="2" s="1"/>
  <c r="I28" i="1"/>
  <c r="H28" i="1"/>
  <c r="N28" i="1"/>
  <c r="K28" i="2" s="1"/>
  <c r="M29" i="1"/>
  <c r="V27" i="1"/>
  <c r="U27" i="1"/>
  <c r="F30" i="1"/>
  <c r="G29" i="1"/>
  <c r="G29" i="2" s="1"/>
  <c r="K29" i="1"/>
  <c r="O27" i="1"/>
  <c r="P27" i="1"/>
  <c r="AA27" i="1"/>
  <c r="AB27" i="1"/>
  <c r="S29" i="1"/>
  <c r="T28" i="1"/>
  <c r="O28" i="2" s="1"/>
  <c r="Y29" i="1"/>
  <c r="Z28" i="1"/>
  <c r="S28" i="2" s="1"/>
  <c r="F31" i="7" l="1"/>
  <c r="I30" i="7"/>
  <c r="E30" i="7"/>
  <c r="J32" i="7"/>
  <c r="M31" i="7"/>
  <c r="N32" i="7"/>
  <c r="Q31" i="7"/>
  <c r="R32" i="7"/>
  <c r="U31" i="7"/>
  <c r="R27" i="6"/>
  <c r="K30" i="6"/>
  <c r="G30" i="6"/>
  <c r="F31" i="6"/>
  <c r="U28" i="6"/>
  <c r="V28" i="6"/>
  <c r="W28" i="6" s="1"/>
  <c r="I29" i="6"/>
  <c r="J29" i="6" s="1"/>
  <c r="AE29" i="6"/>
  <c r="H29" i="6"/>
  <c r="P28" i="6"/>
  <c r="Q28" i="6" s="1"/>
  <c r="O28" i="6"/>
  <c r="R28" i="6" s="1"/>
  <c r="AB28" i="6"/>
  <c r="AC28" i="6" s="1"/>
  <c r="AA28" i="6"/>
  <c r="T29" i="6"/>
  <c r="S30" i="6"/>
  <c r="Y30" i="6"/>
  <c r="Z29" i="6"/>
  <c r="L28" i="6"/>
  <c r="AD27" i="6"/>
  <c r="M30" i="6"/>
  <c r="N29" i="6"/>
  <c r="T29" i="5"/>
  <c r="S30" i="5"/>
  <c r="K29" i="5"/>
  <c r="G29" i="5"/>
  <c r="F30" i="5"/>
  <c r="AB29" i="5"/>
  <c r="AC29" i="5" s="1"/>
  <c r="AA29" i="5"/>
  <c r="V28" i="5"/>
  <c r="W28" i="5" s="1"/>
  <c r="U28" i="5"/>
  <c r="AF28" i="5"/>
  <c r="H28" i="5"/>
  <c r="AE28" i="5"/>
  <c r="I28" i="5"/>
  <c r="J28" i="5" s="1"/>
  <c r="N30" i="5"/>
  <c r="M31" i="5"/>
  <c r="P29" i="5"/>
  <c r="Q29" i="5" s="1"/>
  <c r="O29" i="5"/>
  <c r="R29" i="5" s="1"/>
  <c r="Y31" i="5"/>
  <c r="Z30" i="5"/>
  <c r="R28" i="5"/>
  <c r="L29" i="4"/>
  <c r="R28" i="4"/>
  <c r="X28" i="4"/>
  <c r="M31" i="4"/>
  <c r="N30" i="4"/>
  <c r="I30" i="4"/>
  <c r="J30" i="4" s="1"/>
  <c r="H30" i="4"/>
  <c r="AB29" i="4"/>
  <c r="AC29" i="4" s="1"/>
  <c r="AA29" i="4"/>
  <c r="P29" i="4"/>
  <c r="Q29" i="4" s="1"/>
  <c r="O29" i="4"/>
  <c r="AD28" i="4"/>
  <c r="S31" i="4"/>
  <c r="T30" i="4"/>
  <c r="V29" i="4"/>
  <c r="W29" i="4" s="1"/>
  <c r="U29" i="4"/>
  <c r="X29" i="4" s="1"/>
  <c r="F32" i="4"/>
  <c r="K31" i="4"/>
  <c r="G31" i="4"/>
  <c r="Y31" i="4"/>
  <c r="Z30" i="4"/>
  <c r="F30" i="2"/>
  <c r="E29" i="2"/>
  <c r="L27" i="1"/>
  <c r="I30" i="3"/>
  <c r="J30" i="3" s="1"/>
  <c r="H30" i="3"/>
  <c r="L29" i="3"/>
  <c r="F32" i="3"/>
  <c r="K31" i="3"/>
  <c r="G31" i="3"/>
  <c r="Q27" i="1"/>
  <c r="L27" i="2"/>
  <c r="M27" i="2" s="1"/>
  <c r="AC27" i="1"/>
  <c r="AD27" i="1" s="1"/>
  <c r="T27" i="2"/>
  <c r="U27" i="2" s="1"/>
  <c r="W27" i="1"/>
  <c r="P27" i="2"/>
  <c r="Q27" i="2" s="1"/>
  <c r="J28" i="1"/>
  <c r="H28" i="2"/>
  <c r="I28" i="2" s="1"/>
  <c r="R27" i="1"/>
  <c r="X27" i="1"/>
  <c r="L28" i="1"/>
  <c r="O28" i="1"/>
  <c r="P28" i="1"/>
  <c r="Y30" i="1"/>
  <c r="Z29" i="1"/>
  <c r="S29" i="2" s="1"/>
  <c r="S30" i="1"/>
  <c r="T29" i="1"/>
  <c r="O29" i="2" s="1"/>
  <c r="F31" i="1"/>
  <c r="G30" i="1"/>
  <c r="G30" i="2" s="1"/>
  <c r="K30" i="1"/>
  <c r="AA28" i="1"/>
  <c r="AB28" i="1"/>
  <c r="U28" i="1"/>
  <c r="V28" i="1"/>
  <c r="H29" i="1"/>
  <c r="I29" i="1"/>
  <c r="N29" i="1"/>
  <c r="K29" i="2" s="1"/>
  <c r="M30" i="1"/>
  <c r="J33" i="7" l="1"/>
  <c r="M32" i="7"/>
  <c r="N33" i="7"/>
  <c r="Q32" i="7"/>
  <c r="R33" i="7"/>
  <c r="U32" i="7"/>
  <c r="F32" i="7"/>
  <c r="E31" i="7"/>
  <c r="I31" i="7"/>
  <c r="AD28" i="6"/>
  <c r="AB29" i="6"/>
  <c r="AC29" i="6" s="1"/>
  <c r="AA29" i="6"/>
  <c r="AD29" i="6" s="1"/>
  <c r="K31" i="6"/>
  <c r="G31" i="6"/>
  <c r="F32" i="6"/>
  <c r="M31" i="6"/>
  <c r="N30" i="6"/>
  <c r="P29" i="6"/>
  <c r="Q29" i="6" s="1"/>
  <c r="O29" i="6"/>
  <c r="R29" i="6" s="1"/>
  <c r="U29" i="6"/>
  <c r="V29" i="6"/>
  <c r="W29" i="6" s="1"/>
  <c r="I30" i="6"/>
  <c r="J30" i="6" s="1"/>
  <c r="AE30" i="6"/>
  <c r="H30" i="6"/>
  <c r="L30" i="6" s="1"/>
  <c r="Y31" i="6"/>
  <c r="Z30" i="6"/>
  <c r="T30" i="6"/>
  <c r="S31" i="6"/>
  <c r="L29" i="6"/>
  <c r="X28" i="6"/>
  <c r="X28" i="5"/>
  <c r="K30" i="5"/>
  <c r="G30" i="5"/>
  <c r="F31" i="5"/>
  <c r="T30" i="5"/>
  <c r="S31" i="5"/>
  <c r="AF29" i="5"/>
  <c r="H29" i="5"/>
  <c r="AE29" i="5"/>
  <c r="I29" i="5"/>
  <c r="J29" i="5" s="1"/>
  <c r="V29" i="5"/>
  <c r="W29" i="5" s="1"/>
  <c r="U29" i="5"/>
  <c r="P30" i="5"/>
  <c r="Q30" i="5" s="1"/>
  <c r="O30" i="5"/>
  <c r="R30" i="5" s="1"/>
  <c r="AB30" i="5"/>
  <c r="AC30" i="5" s="1"/>
  <c r="AA30" i="5"/>
  <c r="Z31" i="5"/>
  <c r="Y32" i="5"/>
  <c r="M32" i="5"/>
  <c r="N31" i="5"/>
  <c r="L28" i="5"/>
  <c r="AD29" i="5"/>
  <c r="AD29" i="4"/>
  <c r="S32" i="4"/>
  <c r="T31" i="4"/>
  <c r="P30" i="4"/>
  <c r="Q30" i="4" s="1"/>
  <c r="O30" i="4"/>
  <c r="AB30" i="4"/>
  <c r="AC30" i="4" s="1"/>
  <c r="AA30" i="4"/>
  <c r="Y32" i="4"/>
  <c r="Z31" i="4"/>
  <c r="H31" i="4"/>
  <c r="I31" i="4"/>
  <c r="J31" i="4" s="1"/>
  <c r="F33" i="4"/>
  <c r="K32" i="4"/>
  <c r="G32" i="4"/>
  <c r="U30" i="4"/>
  <c r="V30" i="4"/>
  <c r="W30" i="4" s="1"/>
  <c r="R29" i="4"/>
  <c r="L30" i="4"/>
  <c r="M32" i="4"/>
  <c r="N31" i="4"/>
  <c r="F31" i="2"/>
  <c r="E30" i="2"/>
  <c r="H31" i="3"/>
  <c r="I31" i="3"/>
  <c r="J31" i="3" s="1"/>
  <c r="F33" i="3"/>
  <c r="K32" i="3"/>
  <c r="G32" i="3"/>
  <c r="L30" i="3"/>
  <c r="W28" i="1"/>
  <c r="P28" i="2"/>
  <c r="Q28" i="2" s="1"/>
  <c r="J29" i="1"/>
  <c r="H29" i="2"/>
  <c r="I29" i="2" s="1"/>
  <c r="AC28" i="1"/>
  <c r="T28" i="2"/>
  <c r="U28" i="2" s="1"/>
  <c r="Q28" i="1"/>
  <c r="L28" i="2"/>
  <c r="M28" i="2" s="1"/>
  <c r="AD28" i="1"/>
  <c r="F32" i="1"/>
  <c r="G31" i="1"/>
  <c r="G31" i="2" s="1"/>
  <c r="K31" i="1"/>
  <c r="O29" i="1"/>
  <c r="P29" i="1"/>
  <c r="U29" i="1"/>
  <c r="V29" i="1"/>
  <c r="Y31" i="1"/>
  <c r="Z30" i="1"/>
  <c r="S30" i="2" s="1"/>
  <c r="X28" i="1"/>
  <c r="S31" i="1"/>
  <c r="T30" i="1"/>
  <c r="O30" i="2" s="1"/>
  <c r="N30" i="1"/>
  <c r="K30" i="2" s="1"/>
  <c r="M31" i="1"/>
  <c r="AA29" i="1"/>
  <c r="AB29" i="1"/>
  <c r="H30" i="1"/>
  <c r="I30" i="1"/>
  <c r="R28" i="1"/>
  <c r="F33" i="7" l="1"/>
  <c r="E32" i="7"/>
  <c r="I32" i="7"/>
  <c r="N34" i="7"/>
  <c r="Q33" i="7"/>
  <c r="R34" i="7"/>
  <c r="U33" i="7"/>
  <c r="M33" i="7"/>
  <c r="J34" i="7"/>
  <c r="X29" i="6"/>
  <c r="M32" i="6"/>
  <c r="N31" i="6"/>
  <c r="U30" i="6"/>
  <c r="X30" i="6" s="1"/>
  <c r="V30" i="6"/>
  <c r="W30" i="6" s="1"/>
  <c r="Y32" i="6"/>
  <c r="Z31" i="6"/>
  <c r="K32" i="6"/>
  <c r="G32" i="6"/>
  <c r="F33" i="6"/>
  <c r="AB30" i="6"/>
  <c r="AC30" i="6" s="1"/>
  <c r="AA30" i="6"/>
  <c r="AD30" i="6" s="1"/>
  <c r="T31" i="6"/>
  <c r="S32" i="6"/>
  <c r="P30" i="6"/>
  <c r="Q30" i="6" s="1"/>
  <c r="O30" i="6"/>
  <c r="R30" i="6" s="1"/>
  <c r="I31" i="6"/>
  <c r="J31" i="6" s="1"/>
  <c r="AE31" i="6"/>
  <c r="H31" i="6"/>
  <c r="N32" i="5"/>
  <c r="M33" i="5"/>
  <c r="AB31" i="5"/>
  <c r="AC31" i="5" s="1"/>
  <c r="AA31" i="5"/>
  <c r="V30" i="5"/>
  <c r="W30" i="5" s="1"/>
  <c r="U30" i="5"/>
  <c r="AF30" i="5"/>
  <c r="H30" i="5"/>
  <c r="AE30" i="5"/>
  <c r="I30" i="5"/>
  <c r="J30" i="5" s="1"/>
  <c r="AD30" i="5"/>
  <c r="X29" i="5"/>
  <c r="L29" i="5"/>
  <c r="P31" i="5"/>
  <c r="Q31" i="5" s="1"/>
  <c r="O31" i="5"/>
  <c r="R31" i="5" s="1"/>
  <c r="T31" i="5"/>
  <c r="S32" i="5"/>
  <c r="Z32" i="5"/>
  <c r="Y33" i="5"/>
  <c r="K31" i="5"/>
  <c r="G31" i="5"/>
  <c r="F32" i="5"/>
  <c r="AD30" i="4"/>
  <c r="Y33" i="4"/>
  <c r="Z32" i="4"/>
  <c r="V31" i="4"/>
  <c r="W31" i="4" s="1"/>
  <c r="U31" i="4"/>
  <c r="I32" i="4"/>
  <c r="J32" i="4" s="1"/>
  <c r="H32" i="4"/>
  <c r="AB31" i="4"/>
  <c r="AC31" i="4" s="1"/>
  <c r="AA31" i="4"/>
  <c r="P31" i="4"/>
  <c r="Q31" i="4" s="1"/>
  <c r="O31" i="4"/>
  <c r="L31" i="4"/>
  <c r="M33" i="4"/>
  <c r="N32" i="4"/>
  <c r="X30" i="4"/>
  <c r="K33" i="4"/>
  <c r="G33" i="4"/>
  <c r="F34" i="4"/>
  <c r="R30" i="4"/>
  <c r="T32" i="4"/>
  <c r="S33" i="4"/>
  <c r="F32" i="2"/>
  <c r="E31" i="2"/>
  <c r="L29" i="1"/>
  <c r="F34" i="3"/>
  <c r="G33" i="3"/>
  <c r="K33" i="3"/>
  <c r="L31" i="3"/>
  <c r="I32" i="3"/>
  <c r="J32" i="3" s="1"/>
  <c r="H32" i="3"/>
  <c r="L32" i="3" s="1"/>
  <c r="Q29" i="1"/>
  <c r="L29" i="2"/>
  <c r="M29" i="2" s="1"/>
  <c r="AC29" i="1"/>
  <c r="AD29" i="1" s="1"/>
  <c r="T29" i="2"/>
  <c r="U29" i="2" s="1"/>
  <c r="R29" i="1"/>
  <c r="J30" i="1"/>
  <c r="H30" i="2"/>
  <c r="I30" i="2" s="1"/>
  <c r="W29" i="1"/>
  <c r="X29" i="1" s="1"/>
  <c r="P29" i="2"/>
  <c r="Q29" i="2" s="1"/>
  <c r="L30" i="1"/>
  <c r="V30" i="1"/>
  <c r="U30" i="1"/>
  <c r="N31" i="1"/>
  <c r="K31" i="2" s="1"/>
  <c r="M32" i="1"/>
  <c r="S32" i="1"/>
  <c r="T31" i="1"/>
  <c r="O31" i="2" s="1"/>
  <c r="P30" i="1"/>
  <c r="O30" i="1"/>
  <c r="H31" i="1"/>
  <c r="I31" i="1"/>
  <c r="Y32" i="1"/>
  <c r="Z31" i="1"/>
  <c r="S31" i="2" s="1"/>
  <c r="AB30" i="1"/>
  <c r="AA30" i="1"/>
  <c r="F33" i="1"/>
  <c r="G32" i="1"/>
  <c r="G32" i="2" s="1"/>
  <c r="K32" i="1"/>
  <c r="N35" i="7" l="1"/>
  <c r="Q34" i="7"/>
  <c r="R35" i="7"/>
  <c r="U34" i="7"/>
  <c r="J35" i="7"/>
  <c r="M34" i="7"/>
  <c r="I33" i="7"/>
  <c r="F34" i="7"/>
  <c r="E33" i="7"/>
  <c r="AB31" i="6"/>
  <c r="AC31" i="6" s="1"/>
  <c r="AA31" i="6"/>
  <c r="AD31" i="6" s="1"/>
  <c r="I32" i="6"/>
  <c r="J32" i="6" s="1"/>
  <c r="AE32" i="6"/>
  <c r="H32" i="6"/>
  <c r="L31" i="6"/>
  <c r="Y33" i="6"/>
  <c r="Z32" i="6"/>
  <c r="U31" i="6"/>
  <c r="V31" i="6"/>
  <c r="W31" i="6" s="1"/>
  <c r="K33" i="6"/>
  <c r="G33" i="6"/>
  <c r="F34" i="6"/>
  <c r="P31" i="6"/>
  <c r="Q31" i="6" s="1"/>
  <c r="O31" i="6"/>
  <c r="T32" i="6"/>
  <c r="S33" i="6"/>
  <c r="M33" i="6"/>
  <c r="N32" i="6"/>
  <c r="T32" i="5"/>
  <c r="S33" i="5"/>
  <c r="X30" i="5"/>
  <c r="N33" i="5"/>
  <c r="M34" i="5"/>
  <c r="Z33" i="5"/>
  <c r="Y34" i="5"/>
  <c r="V31" i="5"/>
  <c r="W31" i="5" s="1"/>
  <c r="U31" i="5"/>
  <c r="X31" i="5" s="1"/>
  <c r="K32" i="5"/>
  <c r="G32" i="5"/>
  <c r="F33" i="5"/>
  <c r="AF31" i="5"/>
  <c r="H31" i="5"/>
  <c r="AE31" i="5"/>
  <c r="I31" i="5"/>
  <c r="J31" i="5" s="1"/>
  <c r="AB32" i="5"/>
  <c r="AC32" i="5" s="1"/>
  <c r="AA32" i="5"/>
  <c r="AD32" i="5" s="1"/>
  <c r="L30" i="5"/>
  <c r="AD31" i="5"/>
  <c r="P32" i="5"/>
  <c r="Q32" i="5" s="1"/>
  <c r="O32" i="5"/>
  <c r="R32" i="5" s="1"/>
  <c r="R31" i="4"/>
  <c r="L32" i="4"/>
  <c r="F35" i="4"/>
  <c r="K34" i="4"/>
  <c r="G34" i="4"/>
  <c r="AA32" i="4"/>
  <c r="AB32" i="4"/>
  <c r="AC32" i="4" s="1"/>
  <c r="O32" i="4"/>
  <c r="P32" i="4"/>
  <c r="Q32" i="4" s="1"/>
  <c r="S34" i="4"/>
  <c r="T33" i="4"/>
  <c r="I33" i="4"/>
  <c r="J33" i="4" s="1"/>
  <c r="H33" i="4"/>
  <c r="V32" i="4"/>
  <c r="W32" i="4" s="1"/>
  <c r="U32" i="4"/>
  <c r="M34" i="4"/>
  <c r="N33" i="4"/>
  <c r="AD31" i="4"/>
  <c r="X31" i="4"/>
  <c r="Y34" i="4"/>
  <c r="Z33" i="4"/>
  <c r="F33" i="2"/>
  <c r="E32" i="2"/>
  <c r="I33" i="3"/>
  <c r="J33" i="3" s="1"/>
  <c r="H33" i="3"/>
  <c r="F35" i="3"/>
  <c r="K34" i="3"/>
  <c r="G34" i="3"/>
  <c r="W30" i="1"/>
  <c r="P30" i="2"/>
  <c r="Q30" i="2" s="1"/>
  <c r="J31" i="1"/>
  <c r="H31" i="2"/>
  <c r="I31" i="2" s="1"/>
  <c r="Q30" i="1"/>
  <c r="R30" i="1" s="1"/>
  <c r="L30" i="2"/>
  <c r="M30" i="2" s="1"/>
  <c r="AC30" i="1"/>
  <c r="T30" i="2"/>
  <c r="U30" i="2" s="1"/>
  <c r="X30" i="1"/>
  <c r="I32" i="1"/>
  <c r="H32" i="1"/>
  <c r="U31" i="1"/>
  <c r="V31" i="1"/>
  <c r="F34" i="1"/>
  <c r="G33" i="1"/>
  <c r="G33" i="2" s="1"/>
  <c r="K33" i="1"/>
  <c r="AB31" i="1"/>
  <c r="AA31" i="1"/>
  <c r="S33" i="1"/>
  <c r="T32" i="1"/>
  <c r="O32" i="2" s="1"/>
  <c r="O31" i="1"/>
  <c r="P31" i="1"/>
  <c r="AD30" i="1"/>
  <c r="Y33" i="1"/>
  <c r="Z32" i="1"/>
  <c r="S32" i="2" s="1"/>
  <c r="N32" i="1"/>
  <c r="K32" i="2" s="1"/>
  <c r="M33" i="1"/>
  <c r="F35" i="7" l="1"/>
  <c r="I34" i="7"/>
  <c r="E34" i="7"/>
  <c r="R36" i="7"/>
  <c r="U35" i="7"/>
  <c r="J36" i="7"/>
  <c r="M35" i="7"/>
  <c r="N36" i="7"/>
  <c r="Q35" i="7"/>
  <c r="R31" i="6"/>
  <c r="U32" i="6"/>
  <c r="V32" i="6"/>
  <c r="W32" i="6" s="1"/>
  <c r="K34" i="6"/>
  <c r="G34" i="6"/>
  <c r="F35" i="6"/>
  <c r="P32" i="6"/>
  <c r="Q32" i="6" s="1"/>
  <c r="O32" i="6"/>
  <c r="R32" i="6" s="1"/>
  <c r="X31" i="6"/>
  <c r="M34" i="6"/>
  <c r="N33" i="6"/>
  <c r="Y34" i="6"/>
  <c r="Z33" i="6"/>
  <c r="I33" i="6"/>
  <c r="J33" i="6" s="1"/>
  <c r="AE33" i="6"/>
  <c r="H33" i="6"/>
  <c r="T33" i="6"/>
  <c r="S34" i="6"/>
  <c r="AB32" i="6"/>
  <c r="AC32" i="6" s="1"/>
  <c r="AA32" i="6"/>
  <c r="AD32" i="6" s="1"/>
  <c r="L32" i="6"/>
  <c r="AB33" i="5"/>
  <c r="AC33" i="5" s="1"/>
  <c r="AA33" i="5"/>
  <c r="AD33" i="5" s="1"/>
  <c r="AF32" i="5"/>
  <c r="H32" i="5"/>
  <c r="L32" i="5" s="1"/>
  <c r="AE32" i="5"/>
  <c r="I32" i="5"/>
  <c r="J32" i="5" s="1"/>
  <c r="N34" i="5"/>
  <c r="M35" i="5"/>
  <c r="T33" i="5"/>
  <c r="S34" i="5"/>
  <c r="K33" i="5"/>
  <c r="G33" i="5"/>
  <c r="F34" i="5"/>
  <c r="L31" i="5"/>
  <c r="Y35" i="5"/>
  <c r="Z34" i="5"/>
  <c r="P33" i="5"/>
  <c r="Q33" i="5" s="1"/>
  <c r="O33" i="5"/>
  <c r="R33" i="5" s="1"/>
  <c r="V32" i="5"/>
  <c r="W32" i="5" s="1"/>
  <c r="U32" i="5"/>
  <c r="X32" i="5" s="1"/>
  <c r="X32" i="4"/>
  <c r="V33" i="4"/>
  <c r="W33" i="4" s="1"/>
  <c r="U33" i="4"/>
  <c r="R32" i="4"/>
  <c r="N34" i="4"/>
  <c r="M35" i="4"/>
  <c r="I34" i="4"/>
  <c r="J34" i="4" s="1"/>
  <c r="H34" i="4"/>
  <c r="L34" i="4" s="1"/>
  <c r="F36" i="4"/>
  <c r="K35" i="4"/>
  <c r="G35" i="4"/>
  <c r="AB33" i="4"/>
  <c r="AC33" i="4" s="1"/>
  <c r="AA33" i="4"/>
  <c r="P33" i="4"/>
  <c r="Q33" i="4" s="1"/>
  <c r="O33" i="4"/>
  <c r="Y35" i="4"/>
  <c r="Z34" i="4"/>
  <c r="L33" i="4"/>
  <c r="S35" i="4"/>
  <c r="T34" i="4"/>
  <c r="AD32" i="4"/>
  <c r="F34" i="2"/>
  <c r="E33" i="2"/>
  <c r="L31" i="1"/>
  <c r="L33" i="3"/>
  <c r="I34" i="3"/>
  <c r="J34" i="3" s="1"/>
  <c r="H34" i="3"/>
  <c r="L34" i="3" s="1"/>
  <c r="F36" i="3"/>
  <c r="K35" i="3"/>
  <c r="G35" i="3"/>
  <c r="Q31" i="1"/>
  <c r="R31" i="1" s="1"/>
  <c r="L31" i="2"/>
  <c r="M31" i="2" s="1"/>
  <c r="J32" i="1"/>
  <c r="H32" i="2"/>
  <c r="I32" i="2" s="1"/>
  <c r="W31" i="1"/>
  <c r="P31" i="2"/>
  <c r="Q31" i="2" s="1"/>
  <c r="AC31" i="1"/>
  <c r="AD31" i="1" s="1"/>
  <c r="T31" i="2"/>
  <c r="U31" i="2" s="1"/>
  <c r="Y34" i="1"/>
  <c r="Z33" i="1"/>
  <c r="S33" i="2" s="1"/>
  <c r="U32" i="1"/>
  <c r="V32" i="1"/>
  <c r="X31" i="1"/>
  <c r="N33" i="1"/>
  <c r="K33" i="2" s="1"/>
  <c r="M34" i="1"/>
  <c r="S34" i="1"/>
  <c r="T33" i="1"/>
  <c r="O33" i="2" s="1"/>
  <c r="H33" i="1"/>
  <c r="I33" i="1"/>
  <c r="O32" i="1"/>
  <c r="P32" i="1"/>
  <c r="AA32" i="1"/>
  <c r="AB32" i="1"/>
  <c r="F35" i="1"/>
  <c r="G34" i="1"/>
  <c r="G34" i="2" s="1"/>
  <c r="K34" i="1"/>
  <c r="R37" i="7" l="1"/>
  <c r="U36" i="7"/>
  <c r="J37" i="7"/>
  <c r="M36" i="7"/>
  <c r="N37" i="7"/>
  <c r="Q36" i="7"/>
  <c r="F36" i="7"/>
  <c r="E35" i="7"/>
  <c r="I35" i="7"/>
  <c r="AB33" i="6"/>
  <c r="AC33" i="6" s="1"/>
  <c r="AA33" i="6"/>
  <c r="AD33" i="6" s="1"/>
  <c r="T34" i="6"/>
  <c r="S35" i="6"/>
  <c r="L33" i="6"/>
  <c r="M35" i="6"/>
  <c r="N34" i="6"/>
  <c r="K35" i="6"/>
  <c r="G35" i="6"/>
  <c r="F36" i="6"/>
  <c r="P33" i="6"/>
  <c r="Q33" i="6" s="1"/>
  <c r="O33" i="6"/>
  <c r="R33" i="6" s="1"/>
  <c r="U33" i="6"/>
  <c r="V33" i="6"/>
  <c r="W33" i="6" s="1"/>
  <c r="Y35" i="6"/>
  <c r="Z34" i="6"/>
  <c r="I34" i="6"/>
  <c r="J34" i="6" s="1"/>
  <c r="AE34" i="6"/>
  <c r="H34" i="6"/>
  <c r="X32" i="6"/>
  <c r="K34" i="5"/>
  <c r="G34" i="5"/>
  <c r="F35" i="5"/>
  <c r="AF33" i="5"/>
  <c r="H33" i="5"/>
  <c r="AE33" i="5"/>
  <c r="I33" i="5"/>
  <c r="J33" i="5" s="1"/>
  <c r="V33" i="5"/>
  <c r="W33" i="5" s="1"/>
  <c r="U33" i="5"/>
  <c r="X33" i="5" s="1"/>
  <c r="P34" i="5"/>
  <c r="Q34" i="5" s="1"/>
  <c r="O34" i="5"/>
  <c r="R34" i="5" s="1"/>
  <c r="T34" i="5"/>
  <c r="S35" i="5"/>
  <c r="AB34" i="5"/>
  <c r="AC34" i="5" s="1"/>
  <c r="AA34" i="5"/>
  <c r="Z35" i="5"/>
  <c r="Y36" i="5"/>
  <c r="M36" i="5"/>
  <c r="N35" i="5"/>
  <c r="R33" i="4"/>
  <c r="X33" i="4"/>
  <c r="AD33" i="4"/>
  <c r="U34" i="4"/>
  <c r="V34" i="4"/>
  <c r="W34" i="4" s="1"/>
  <c r="F37" i="4"/>
  <c r="K36" i="4"/>
  <c r="G36" i="4"/>
  <c r="M36" i="4"/>
  <c r="N35" i="4"/>
  <c r="H35" i="4"/>
  <c r="I35" i="4"/>
  <c r="J35" i="4" s="1"/>
  <c r="AB34" i="4"/>
  <c r="AC34" i="4" s="1"/>
  <c r="AA34" i="4"/>
  <c r="S36" i="4"/>
  <c r="T35" i="4"/>
  <c r="Y36" i="4"/>
  <c r="Z35" i="4"/>
  <c r="P34" i="4"/>
  <c r="Q34" i="4" s="1"/>
  <c r="O34" i="4"/>
  <c r="F35" i="2"/>
  <c r="E34" i="2"/>
  <c r="L32" i="1"/>
  <c r="F37" i="3"/>
  <c r="K36" i="3"/>
  <c r="G36" i="3"/>
  <c r="H35" i="3"/>
  <c r="I35" i="3"/>
  <c r="J35" i="3" s="1"/>
  <c r="Q32" i="1"/>
  <c r="R32" i="1" s="1"/>
  <c r="L32" i="2"/>
  <c r="M32" i="2" s="1"/>
  <c r="W32" i="1"/>
  <c r="X32" i="1" s="1"/>
  <c r="P32" i="2"/>
  <c r="Q32" i="2" s="1"/>
  <c r="AC32" i="1"/>
  <c r="T32" i="2"/>
  <c r="U32" i="2" s="1"/>
  <c r="J33" i="1"/>
  <c r="H33" i="2"/>
  <c r="I33" i="2" s="1"/>
  <c r="AD32" i="1"/>
  <c r="U33" i="1"/>
  <c r="V33" i="1"/>
  <c r="S35" i="1"/>
  <c r="T34" i="1"/>
  <c r="O34" i="2" s="1"/>
  <c r="AA33" i="1"/>
  <c r="AB33" i="1"/>
  <c r="F36" i="1"/>
  <c r="G35" i="1"/>
  <c r="G35" i="2" s="1"/>
  <c r="K35" i="1"/>
  <c r="O33" i="1"/>
  <c r="P33" i="1"/>
  <c r="I34" i="1"/>
  <c r="H34" i="1"/>
  <c r="N34" i="1"/>
  <c r="K34" i="2" s="1"/>
  <c r="M35" i="1"/>
  <c r="Y35" i="1"/>
  <c r="Z34" i="1"/>
  <c r="S34" i="2" s="1"/>
  <c r="F37" i="7" l="1"/>
  <c r="E36" i="7"/>
  <c r="I36" i="7"/>
  <c r="J38" i="7"/>
  <c r="M37" i="7"/>
  <c r="N38" i="7"/>
  <c r="Q37" i="7"/>
  <c r="U37" i="7"/>
  <c r="R38" i="7"/>
  <c r="L34" i="6"/>
  <c r="X33" i="6"/>
  <c r="AB34" i="6"/>
  <c r="AC34" i="6" s="1"/>
  <c r="AA34" i="6"/>
  <c r="AD34" i="6" s="1"/>
  <c r="I35" i="6"/>
  <c r="J35" i="6" s="1"/>
  <c r="AE35" i="6"/>
  <c r="H35" i="6"/>
  <c r="Y36" i="6"/>
  <c r="Z35" i="6"/>
  <c r="U34" i="6"/>
  <c r="V34" i="6"/>
  <c r="W34" i="6" s="1"/>
  <c r="M36" i="6"/>
  <c r="N35" i="6"/>
  <c r="K36" i="6"/>
  <c r="G36" i="6"/>
  <c r="F37" i="6"/>
  <c r="P34" i="6"/>
  <c r="Q34" i="6" s="1"/>
  <c r="O34" i="6"/>
  <c r="T35" i="6"/>
  <c r="S36" i="6"/>
  <c r="P35" i="5"/>
  <c r="Q35" i="5" s="1"/>
  <c r="O35" i="5"/>
  <c r="R35" i="5" s="1"/>
  <c r="T35" i="5"/>
  <c r="S36" i="5"/>
  <c r="N36" i="5"/>
  <c r="M37" i="5"/>
  <c r="L33" i="5"/>
  <c r="Z36" i="5"/>
  <c r="Y37" i="5"/>
  <c r="K35" i="5"/>
  <c r="G35" i="5"/>
  <c r="F36" i="5"/>
  <c r="AF34" i="5"/>
  <c r="H34" i="5"/>
  <c r="AE34" i="5"/>
  <c r="I34" i="5"/>
  <c r="J34" i="5" s="1"/>
  <c r="AB35" i="5"/>
  <c r="AC35" i="5" s="1"/>
  <c r="AA35" i="5"/>
  <c r="AD35" i="5" s="1"/>
  <c r="V34" i="5"/>
  <c r="W34" i="5" s="1"/>
  <c r="U34" i="5"/>
  <c r="X34" i="5" s="1"/>
  <c r="AD34" i="5"/>
  <c r="V35" i="4"/>
  <c r="W35" i="4" s="1"/>
  <c r="U35" i="4"/>
  <c r="AB35" i="4"/>
  <c r="AC35" i="4" s="1"/>
  <c r="AA35" i="4"/>
  <c r="AD35" i="4" s="1"/>
  <c r="M37" i="4"/>
  <c r="N36" i="4"/>
  <c r="G37" i="4"/>
  <c r="F38" i="4"/>
  <c r="K37" i="4"/>
  <c r="S37" i="4"/>
  <c r="T36" i="4"/>
  <c r="L35" i="4"/>
  <c r="R34" i="4"/>
  <c r="Y37" i="4"/>
  <c r="Z36" i="4"/>
  <c r="AD34" i="4"/>
  <c r="P35" i="4"/>
  <c r="Q35" i="4" s="1"/>
  <c r="O35" i="4"/>
  <c r="I36" i="4"/>
  <c r="J36" i="4" s="1"/>
  <c r="H36" i="4"/>
  <c r="L36" i="4" s="1"/>
  <c r="X34" i="4"/>
  <c r="F36" i="2"/>
  <c r="E35" i="2"/>
  <c r="L33" i="1"/>
  <c r="L35" i="3"/>
  <c r="F38" i="3"/>
  <c r="K37" i="3"/>
  <c r="G37" i="3"/>
  <c r="I36" i="3"/>
  <c r="J36" i="3" s="1"/>
  <c r="H36" i="3"/>
  <c r="W33" i="1"/>
  <c r="X33" i="1" s="1"/>
  <c r="P33" i="2"/>
  <c r="Q33" i="2" s="1"/>
  <c r="J34" i="1"/>
  <c r="H34" i="2"/>
  <c r="I34" i="2" s="1"/>
  <c r="Q33" i="1"/>
  <c r="R33" i="1" s="1"/>
  <c r="L33" i="2"/>
  <c r="M33" i="2" s="1"/>
  <c r="AC33" i="1"/>
  <c r="AD33" i="1" s="1"/>
  <c r="T33" i="2"/>
  <c r="U33" i="2" s="1"/>
  <c r="N35" i="1"/>
  <c r="K35" i="2" s="1"/>
  <c r="M36" i="1"/>
  <c r="L34" i="1"/>
  <c r="S36" i="1"/>
  <c r="T35" i="1"/>
  <c r="O35" i="2" s="1"/>
  <c r="P34" i="1"/>
  <c r="O34" i="1"/>
  <c r="Y36" i="1"/>
  <c r="Z35" i="1"/>
  <c r="S35" i="2" s="1"/>
  <c r="F37" i="1"/>
  <c r="G36" i="1"/>
  <c r="G36" i="2" s="1"/>
  <c r="K36" i="1"/>
  <c r="AB34" i="1"/>
  <c r="AA34" i="1"/>
  <c r="I35" i="1"/>
  <c r="H35" i="1"/>
  <c r="V34" i="1"/>
  <c r="U34" i="1"/>
  <c r="J39" i="7" l="1"/>
  <c r="M38" i="7"/>
  <c r="N39" i="7"/>
  <c r="Q38" i="7"/>
  <c r="R39" i="7"/>
  <c r="U38" i="7"/>
  <c r="E37" i="7"/>
  <c r="I37" i="7"/>
  <c r="F38" i="7"/>
  <c r="R34" i="6"/>
  <c r="Y37" i="6"/>
  <c r="Z36" i="6"/>
  <c r="U35" i="6"/>
  <c r="X35" i="6" s="1"/>
  <c r="V35" i="6"/>
  <c r="W35" i="6" s="1"/>
  <c r="K37" i="6"/>
  <c r="G37" i="6"/>
  <c r="F38" i="6"/>
  <c r="X34" i="6"/>
  <c r="M37" i="6"/>
  <c r="N36" i="6"/>
  <c r="AB35" i="6"/>
  <c r="AC35" i="6" s="1"/>
  <c r="AA35" i="6"/>
  <c r="T36" i="6"/>
  <c r="S37" i="6"/>
  <c r="P35" i="6"/>
  <c r="Q35" i="6" s="1"/>
  <c r="O35" i="6"/>
  <c r="I36" i="6"/>
  <c r="J36" i="6" s="1"/>
  <c r="AE36" i="6"/>
  <c r="H36" i="6"/>
  <c r="L36" i="6" s="1"/>
  <c r="L35" i="6"/>
  <c r="Z37" i="5"/>
  <c r="Y38" i="5"/>
  <c r="V35" i="5"/>
  <c r="W35" i="5" s="1"/>
  <c r="U35" i="5"/>
  <c r="AF35" i="5"/>
  <c r="H35" i="5"/>
  <c r="AE35" i="5"/>
  <c r="I35" i="5"/>
  <c r="J35" i="5" s="1"/>
  <c r="AB36" i="5"/>
  <c r="AC36" i="5" s="1"/>
  <c r="AA36" i="5"/>
  <c r="AD36" i="5" s="1"/>
  <c r="N37" i="5"/>
  <c r="M38" i="5"/>
  <c r="L34" i="5"/>
  <c r="P36" i="5"/>
  <c r="Q36" i="5" s="1"/>
  <c r="O36" i="5"/>
  <c r="K36" i="5"/>
  <c r="G36" i="5"/>
  <c r="F37" i="5"/>
  <c r="T36" i="5"/>
  <c r="S37" i="5"/>
  <c r="X35" i="4"/>
  <c r="S38" i="4"/>
  <c r="T37" i="4"/>
  <c r="O36" i="4"/>
  <c r="P36" i="4"/>
  <c r="Q36" i="4" s="1"/>
  <c r="AA36" i="4"/>
  <c r="AB36" i="4"/>
  <c r="AC36" i="4" s="1"/>
  <c r="R35" i="4"/>
  <c r="F39" i="4"/>
  <c r="K38" i="4"/>
  <c r="G38" i="4"/>
  <c r="Y38" i="4"/>
  <c r="Z37" i="4"/>
  <c r="V36" i="4"/>
  <c r="W36" i="4" s="1"/>
  <c r="U36" i="4"/>
  <c r="I37" i="4"/>
  <c r="J37" i="4" s="1"/>
  <c r="H37" i="4"/>
  <c r="M38" i="4"/>
  <c r="N37" i="4"/>
  <c r="F37" i="2"/>
  <c r="E36" i="2"/>
  <c r="I37" i="3"/>
  <c r="J37" i="3" s="1"/>
  <c r="H37" i="3"/>
  <c r="L36" i="3"/>
  <c r="F39" i="3"/>
  <c r="K38" i="3"/>
  <c r="G38" i="3"/>
  <c r="J35" i="1"/>
  <c r="H35" i="2"/>
  <c r="I35" i="2" s="1"/>
  <c r="W34" i="1"/>
  <c r="X34" i="1" s="1"/>
  <c r="P34" i="2"/>
  <c r="Q34" i="2" s="1"/>
  <c r="AC34" i="1"/>
  <c r="T34" i="2"/>
  <c r="U34" i="2" s="1"/>
  <c r="Q34" i="1"/>
  <c r="R34" i="1" s="1"/>
  <c r="L34" i="2"/>
  <c r="M34" i="2" s="1"/>
  <c r="AD34" i="1"/>
  <c r="AA35" i="1"/>
  <c r="AB35" i="1"/>
  <c r="Y37" i="1"/>
  <c r="Z36" i="1"/>
  <c r="S36" i="2" s="1"/>
  <c r="N36" i="1"/>
  <c r="K36" i="2" s="1"/>
  <c r="M37" i="1"/>
  <c r="I36" i="1"/>
  <c r="H36" i="1"/>
  <c r="U35" i="1"/>
  <c r="V35" i="1"/>
  <c r="O35" i="1"/>
  <c r="P35" i="1"/>
  <c r="F38" i="1"/>
  <c r="G37" i="1"/>
  <c r="G37" i="2" s="1"/>
  <c r="K37" i="1"/>
  <c r="S37" i="1"/>
  <c r="T36" i="1"/>
  <c r="O36" i="2" s="1"/>
  <c r="N40" i="7" l="1"/>
  <c r="Q39" i="7"/>
  <c r="F39" i="7"/>
  <c r="I38" i="7"/>
  <c r="E38" i="7"/>
  <c r="R40" i="7"/>
  <c r="U39" i="7"/>
  <c r="J40" i="7"/>
  <c r="M39" i="7"/>
  <c r="R35" i="6"/>
  <c r="AD35" i="6"/>
  <c r="T37" i="6"/>
  <c r="S38" i="6"/>
  <c r="AB36" i="6"/>
  <c r="AC36" i="6" s="1"/>
  <c r="AA36" i="6"/>
  <c r="I37" i="6"/>
  <c r="J37" i="6" s="1"/>
  <c r="AE37" i="6"/>
  <c r="H37" i="6"/>
  <c r="M38" i="6"/>
  <c r="N37" i="6"/>
  <c r="U36" i="6"/>
  <c r="V36" i="6"/>
  <c r="W36" i="6" s="1"/>
  <c r="P36" i="6"/>
  <c r="Q36" i="6" s="1"/>
  <c r="O36" i="6"/>
  <c r="R36" i="6" s="1"/>
  <c r="K38" i="6"/>
  <c r="G38" i="6"/>
  <c r="F39" i="6"/>
  <c r="Y38" i="6"/>
  <c r="Z37" i="6"/>
  <c r="T37" i="5"/>
  <c r="S38" i="5"/>
  <c r="L35" i="5"/>
  <c r="Y39" i="5"/>
  <c r="Z38" i="5"/>
  <c r="AF36" i="5"/>
  <c r="H36" i="5"/>
  <c r="AE36" i="5"/>
  <c r="I36" i="5"/>
  <c r="J36" i="5" s="1"/>
  <c r="V36" i="5"/>
  <c r="W36" i="5" s="1"/>
  <c r="U36" i="5"/>
  <c r="N38" i="5"/>
  <c r="M39" i="5"/>
  <c r="K37" i="5"/>
  <c r="G37" i="5"/>
  <c r="F38" i="5"/>
  <c r="R36" i="5"/>
  <c r="P37" i="5"/>
  <c r="Q37" i="5" s="1"/>
  <c r="O37" i="5"/>
  <c r="R37" i="5" s="1"/>
  <c r="X35" i="5"/>
  <c r="AB37" i="5"/>
  <c r="AC37" i="5" s="1"/>
  <c r="AA37" i="5"/>
  <c r="AD37" i="5" s="1"/>
  <c r="L37" i="4"/>
  <c r="R36" i="4"/>
  <c r="I38" i="4"/>
  <c r="J38" i="4" s="1"/>
  <c r="H38" i="4"/>
  <c r="L38" i="4" s="1"/>
  <c r="AB37" i="4"/>
  <c r="AC37" i="4" s="1"/>
  <c r="AA37" i="4"/>
  <c r="V37" i="4"/>
  <c r="W37" i="4" s="1"/>
  <c r="U37" i="4"/>
  <c r="X37" i="4" s="1"/>
  <c r="AD36" i="4"/>
  <c r="M39" i="4"/>
  <c r="N38" i="4"/>
  <c r="P37" i="4"/>
  <c r="Q37" i="4" s="1"/>
  <c r="O37" i="4"/>
  <c r="X36" i="4"/>
  <c r="Y39" i="4"/>
  <c r="Z38" i="4"/>
  <c r="F40" i="4"/>
  <c r="G39" i="4"/>
  <c r="K39" i="4"/>
  <c r="T38" i="4"/>
  <c r="S39" i="4"/>
  <c r="F38" i="2"/>
  <c r="E37" i="2"/>
  <c r="L35" i="1"/>
  <c r="L37" i="3"/>
  <c r="I38" i="3"/>
  <c r="J38" i="3" s="1"/>
  <c r="H38" i="3"/>
  <c r="L38" i="3" s="1"/>
  <c r="F40" i="3"/>
  <c r="K39" i="3"/>
  <c r="G39" i="3"/>
  <c r="W35" i="1"/>
  <c r="P35" i="2"/>
  <c r="Q35" i="2" s="1"/>
  <c r="AC35" i="1"/>
  <c r="T35" i="2"/>
  <c r="U35" i="2" s="1"/>
  <c r="Q35" i="1"/>
  <c r="R35" i="1" s="1"/>
  <c r="L35" i="2"/>
  <c r="M35" i="2" s="1"/>
  <c r="J36" i="1"/>
  <c r="H36" i="2"/>
  <c r="I36" i="2" s="1"/>
  <c r="H37" i="1"/>
  <c r="I37" i="1"/>
  <c r="F39" i="1"/>
  <c r="G38" i="1"/>
  <c r="G38" i="2" s="1"/>
  <c r="K38" i="1"/>
  <c r="X35" i="1"/>
  <c r="O36" i="1"/>
  <c r="P36" i="1"/>
  <c r="Y38" i="1"/>
  <c r="Z37" i="1"/>
  <c r="S37" i="2" s="1"/>
  <c r="N37" i="1"/>
  <c r="K37" i="2" s="1"/>
  <c r="M38" i="1"/>
  <c r="S38" i="1"/>
  <c r="T37" i="1"/>
  <c r="O37" i="2" s="1"/>
  <c r="AA36" i="1"/>
  <c r="AB36" i="1"/>
  <c r="U36" i="1"/>
  <c r="V36" i="1"/>
  <c r="AD35" i="1"/>
  <c r="J41" i="7" l="1"/>
  <c r="M40" i="7"/>
  <c r="F40" i="7"/>
  <c r="E39" i="7"/>
  <c r="I39" i="7"/>
  <c r="R41" i="7"/>
  <c r="U40" i="7"/>
  <c r="N41" i="7"/>
  <c r="Q40" i="7"/>
  <c r="L37" i="6"/>
  <c r="I38" i="6"/>
  <c r="J38" i="6" s="1"/>
  <c r="AE38" i="6"/>
  <c r="H38" i="6"/>
  <c r="L38" i="6" s="1"/>
  <c r="U37" i="6"/>
  <c r="V37" i="6"/>
  <c r="W37" i="6" s="1"/>
  <c r="K39" i="6"/>
  <c r="G39" i="6"/>
  <c r="F40" i="6"/>
  <c r="AB37" i="6"/>
  <c r="AC37" i="6" s="1"/>
  <c r="AA37" i="6"/>
  <c r="AD37" i="6" s="1"/>
  <c r="P37" i="6"/>
  <c r="Q37" i="6" s="1"/>
  <c r="O37" i="6"/>
  <c r="T38" i="6"/>
  <c r="S39" i="6"/>
  <c r="M39" i="6"/>
  <c r="N38" i="6"/>
  <c r="Y39" i="6"/>
  <c r="Z38" i="6"/>
  <c r="X36" i="6"/>
  <c r="AD36" i="6"/>
  <c r="AF37" i="5"/>
  <c r="H37" i="5"/>
  <c r="AE37" i="5"/>
  <c r="I37" i="5"/>
  <c r="J37" i="5" s="1"/>
  <c r="AB38" i="5"/>
  <c r="AC38" i="5" s="1"/>
  <c r="AA38" i="5"/>
  <c r="AD38" i="5" s="1"/>
  <c r="T38" i="5"/>
  <c r="S39" i="5"/>
  <c r="P38" i="5"/>
  <c r="Q38" i="5" s="1"/>
  <c r="O38" i="5"/>
  <c r="Z39" i="5"/>
  <c r="Y40" i="5"/>
  <c r="V37" i="5"/>
  <c r="W37" i="5" s="1"/>
  <c r="U37" i="5"/>
  <c r="X37" i="5" s="1"/>
  <c r="K38" i="5"/>
  <c r="G38" i="5"/>
  <c r="F39" i="5"/>
  <c r="M40" i="5"/>
  <c r="N39" i="5"/>
  <c r="X36" i="5"/>
  <c r="L36" i="5"/>
  <c r="R37" i="4"/>
  <c r="AD37" i="4"/>
  <c r="S40" i="4"/>
  <c r="T39" i="4"/>
  <c r="I39" i="4"/>
  <c r="J39" i="4" s="1"/>
  <c r="H39" i="4"/>
  <c r="Y40" i="4"/>
  <c r="Z39" i="4"/>
  <c r="AA38" i="4"/>
  <c r="AB38" i="4"/>
  <c r="AC38" i="4" s="1"/>
  <c r="M40" i="4"/>
  <c r="N39" i="4"/>
  <c r="U38" i="4"/>
  <c r="V38" i="4"/>
  <c r="W38" i="4" s="1"/>
  <c r="F41" i="4"/>
  <c r="G40" i="4"/>
  <c r="K40" i="4"/>
  <c r="P38" i="4"/>
  <c r="Q38" i="4" s="1"/>
  <c r="O38" i="4"/>
  <c r="F39" i="2"/>
  <c r="E38" i="2"/>
  <c r="L36" i="1"/>
  <c r="F41" i="3"/>
  <c r="K40" i="3"/>
  <c r="G40" i="3"/>
  <c r="H39" i="3"/>
  <c r="I39" i="3"/>
  <c r="J39" i="3" s="1"/>
  <c r="J37" i="1"/>
  <c r="H37" i="2"/>
  <c r="I37" i="2" s="1"/>
  <c r="W36" i="1"/>
  <c r="X36" i="1" s="1"/>
  <c r="P36" i="2"/>
  <c r="Q36" i="2" s="1"/>
  <c r="AC36" i="1"/>
  <c r="AD36" i="1" s="1"/>
  <c r="T36" i="2"/>
  <c r="U36" i="2" s="1"/>
  <c r="Q36" i="1"/>
  <c r="R36" i="1" s="1"/>
  <c r="L36" i="2"/>
  <c r="M36" i="2" s="1"/>
  <c r="S39" i="1"/>
  <c r="T38" i="1"/>
  <c r="O38" i="2" s="1"/>
  <c r="N38" i="1"/>
  <c r="K38" i="2" s="1"/>
  <c r="M39" i="1"/>
  <c r="AA37" i="1"/>
  <c r="AB37" i="1"/>
  <c r="F40" i="1"/>
  <c r="G39" i="1"/>
  <c r="G39" i="2" s="1"/>
  <c r="K39" i="1"/>
  <c r="O37" i="1"/>
  <c r="P37" i="1"/>
  <c r="Y39" i="1"/>
  <c r="Z38" i="1"/>
  <c r="S38" i="2" s="1"/>
  <c r="H38" i="1"/>
  <c r="I38" i="1"/>
  <c r="U37" i="1"/>
  <c r="V37" i="1"/>
  <c r="F41" i="7" l="1"/>
  <c r="E40" i="7"/>
  <c r="I40" i="7"/>
  <c r="U41" i="7"/>
  <c r="R42" i="7"/>
  <c r="Q41" i="7"/>
  <c r="N42" i="7"/>
  <c r="J42" i="7"/>
  <c r="M41" i="7"/>
  <c r="R37" i="6"/>
  <c r="P38" i="6"/>
  <c r="Q38" i="6" s="1"/>
  <c r="O38" i="6"/>
  <c r="R38" i="6" s="1"/>
  <c r="M40" i="6"/>
  <c r="N39" i="6"/>
  <c r="K40" i="6"/>
  <c r="G40" i="6"/>
  <c r="F41" i="6"/>
  <c r="U38" i="6"/>
  <c r="V38" i="6"/>
  <c r="W38" i="6" s="1"/>
  <c r="AB38" i="6"/>
  <c r="AC38" i="6" s="1"/>
  <c r="AA38" i="6"/>
  <c r="Y40" i="6"/>
  <c r="Z39" i="6"/>
  <c r="T39" i="6"/>
  <c r="S40" i="6"/>
  <c r="I39" i="6"/>
  <c r="J39" i="6" s="1"/>
  <c r="AE39" i="6"/>
  <c r="H39" i="6"/>
  <c r="X37" i="6"/>
  <c r="K39" i="5"/>
  <c r="G39" i="5"/>
  <c r="F40" i="5"/>
  <c r="AB39" i="5"/>
  <c r="AC39" i="5" s="1"/>
  <c r="AA39" i="5"/>
  <c r="AD39" i="5" s="1"/>
  <c r="P39" i="5"/>
  <c r="Q39" i="5" s="1"/>
  <c r="O39" i="5"/>
  <c r="R39" i="5" s="1"/>
  <c r="AF38" i="5"/>
  <c r="H38" i="5"/>
  <c r="AE38" i="5"/>
  <c r="I38" i="5"/>
  <c r="J38" i="5" s="1"/>
  <c r="R38" i="5"/>
  <c r="V38" i="5"/>
  <c r="W38" i="5" s="1"/>
  <c r="U38" i="5"/>
  <c r="X38" i="5" s="1"/>
  <c r="Z40" i="5"/>
  <c r="Y41" i="5"/>
  <c r="L37" i="5"/>
  <c r="N40" i="5"/>
  <c r="M41" i="5"/>
  <c r="T39" i="5"/>
  <c r="S40" i="5"/>
  <c r="M41" i="4"/>
  <c r="N40" i="4"/>
  <c r="V39" i="4"/>
  <c r="W39" i="4" s="1"/>
  <c r="U39" i="4"/>
  <c r="I40" i="4"/>
  <c r="J40" i="4" s="1"/>
  <c r="H40" i="4"/>
  <c r="X38" i="4"/>
  <c r="Y41" i="4"/>
  <c r="Z40" i="4"/>
  <c r="S41" i="4"/>
  <c r="T40" i="4"/>
  <c r="AB39" i="4"/>
  <c r="AC39" i="4" s="1"/>
  <c r="AA39" i="4"/>
  <c r="R38" i="4"/>
  <c r="F42" i="4"/>
  <c r="K41" i="4"/>
  <c r="G41" i="4"/>
  <c r="P39" i="4"/>
  <c r="Q39" i="4" s="1"/>
  <c r="O39" i="4"/>
  <c r="AD38" i="4"/>
  <c r="L39" i="4"/>
  <c r="F40" i="2"/>
  <c r="E39" i="2"/>
  <c r="L37" i="1"/>
  <c r="K41" i="3"/>
  <c r="G41" i="3"/>
  <c r="F42" i="3"/>
  <c r="L39" i="3"/>
  <c r="I40" i="3"/>
  <c r="J40" i="3" s="1"/>
  <c r="H40" i="3"/>
  <c r="W37" i="1"/>
  <c r="P37" i="2"/>
  <c r="Q37" i="2" s="1"/>
  <c r="AC37" i="1"/>
  <c r="AD37" i="1" s="1"/>
  <c r="T37" i="2"/>
  <c r="U37" i="2" s="1"/>
  <c r="J38" i="1"/>
  <c r="H38" i="2"/>
  <c r="I38" i="2" s="1"/>
  <c r="Q37" i="1"/>
  <c r="R37" i="1" s="1"/>
  <c r="L37" i="2"/>
  <c r="M37" i="2" s="1"/>
  <c r="P38" i="1"/>
  <c r="O38" i="1"/>
  <c r="Y40" i="1"/>
  <c r="Z39" i="1"/>
  <c r="S39" i="2" s="1"/>
  <c r="V38" i="1"/>
  <c r="U38" i="1"/>
  <c r="AB38" i="1"/>
  <c r="AA38" i="1"/>
  <c r="F41" i="1"/>
  <c r="G40" i="1"/>
  <c r="G40" i="2" s="1"/>
  <c r="K40" i="1"/>
  <c r="X37" i="1"/>
  <c r="L38" i="1"/>
  <c r="H39" i="1"/>
  <c r="I39" i="1"/>
  <c r="N39" i="1"/>
  <c r="K39" i="2" s="1"/>
  <c r="M40" i="1"/>
  <c r="S40" i="1"/>
  <c r="T39" i="1"/>
  <c r="O39" i="2" s="1"/>
  <c r="J43" i="7" l="1"/>
  <c r="M42" i="7"/>
  <c r="N43" i="7"/>
  <c r="Q42" i="7"/>
  <c r="R43" i="7"/>
  <c r="U42" i="7"/>
  <c r="F42" i="7"/>
  <c r="E41" i="7"/>
  <c r="I41" i="7"/>
  <c r="AB39" i="6"/>
  <c r="AC39" i="6" s="1"/>
  <c r="AA39" i="6"/>
  <c r="U39" i="6"/>
  <c r="V39" i="6"/>
  <c r="W39" i="6" s="1"/>
  <c r="Y41" i="6"/>
  <c r="Z40" i="6"/>
  <c r="X38" i="6"/>
  <c r="I40" i="6"/>
  <c r="J40" i="6" s="1"/>
  <c r="AE40" i="6"/>
  <c r="H40" i="6"/>
  <c r="T40" i="6"/>
  <c r="S41" i="6"/>
  <c r="M41" i="6"/>
  <c r="N40" i="6"/>
  <c r="L39" i="6"/>
  <c r="AD38" i="6"/>
  <c r="K41" i="6"/>
  <c r="G41" i="6"/>
  <c r="F42" i="6"/>
  <c r="P39" i="6"/>
  <c r="Q39" i="6" s="1"/>
  <c r="O39" i="6"/>
  <c r="P40" i="5"/>
  <c r="Q40" i="5" s="1"/>
  <c r="O40" i="5"/>
  <c r="R40" i="5" s="1"/>
  <c r="K40" i="5"/>
  <c r="G40" i="5"/>
  <c r="F41" i="5"/>
  <c r="AF39" i="5"/>
  <c r="H39" i="5"/>
  <c r="L39" i="5" s="1"/>
  <c r="AE39" i="5"/>
  <c r="I39" i="5"/>
  <c r="J39" i="5" s="1"/>
  <c r="N41" i="5"/>
  <c r="M42" i="5"/>
  <c r="Z41" i="5"/>
  <c r="Y42" i="5"/>
  <c r="L38" i="5"/>
  <c r="V39" i="5"/>
  <c r="W39" i="5" s="1"/>
  <c r="U39" i="5"/>
  <c r="T40" i="5"/>
  <c r="S41" i="5"/>
  <c r="AB40" i="5"/>
  <c r="AC40" i="5" s="1"/>
  <c r="AA40" i="5"/>
  <c r="AD40" i="5" s="1"/>
  <c r="L40" i="4"/>
  <c r="R39" i="4"/>
  <c r="AD39" i="4"/>
  <c r="S42" i="4"/>
  <c r="T41" i="4"/>
  <c r="U40" i="4"/>
  <c r="V40" i="4"/>
  <c r="W40" i="4" s="1"/>
  <c r="Y42" i="4"/>
  <c r="Z41" i="4"/>
  <c r="P40" i="4"/>
  <c r="Q40" i="4" s="1"/>
  <c r="O40" i="4"/>
  <c r="F43" i="4"/>
  <c r="K42" i="4"/>
  <c r="G42" i="4"/>
  <c r="AB40" i="4"/>
  <c r="AC40" i="4" s="1"/>
  <c r="AA40" i="4"/>
  <c r="AD40" i="4" s="1"/>
  <c r="H41" i="4"/>
  <c r="I41" i="4"/>
  <c r="J41" i="4" s="1"/>
  <c r="X39" i="4"/>
  <c r="M42" i="4"/>
  <c r="N41" i="4"/>
  <c r="F41" i="2"/>
  <c r="E40" i="2"/>
  <c r="L40" i="3"/>
  <c r="I41" i="3"/>
  <c r="J41" i="3" s="1"/>
  <c r="H41" i="3"/>
  <c r="L41" i="3" s="1"/>
  <c r="F43" i="3"/>
  <c r="K42" i="3"/>
  <c r="G42" i="3"/>
  <c r="AC38" i="1"/>
  <c r="T38" i="2"/>
  <c r="U38" i="2" s="1"/>
  <c r="W38" i="1"/>
  <c r="X38" i="1" s="1"/>
  <c r="P38" i="2"/>
  <c r="Q38" i="2" s="1"/>
  <c r="J39" i="1"/>
  <c r="H39" i="2"/>
  <c r="I39" i="2" s="1"/>
  <c r="Q38" i="1"/>
  <c r="R38" i="1" s="1"/>
  <c r="L38" i="2"/>
  <c r="M38" i="2" s="1"/>
  <c r="AD38" i="1"/>
  <c r="AB39" i="1"/>
  <c r="AA39" i="1"/>
  <c r="S41" i="1"/>
  <c r="T40" i="1"/>
  <c r="O40" i="2" s="1"/>
  <c r="F42" i="1"/>
  <c r="G41" i="1"/>
  <c r="G41" i="2" s="1"/>
  <c r="K41" i="1"/>
  <c r="Y41" i="1"/>
  <c r="Z40" i="1"/>
  <c r="S40" i="2" s="1"/>
  <c r="H40" i="1"/>
  <c r="I40" i="1"/>
  <c r="N40" i="1"/>
  <c r="K40" i="2" s="1"/>
  <c r="M41" i="1"/>
  <c r="L39" i="1"/>
  <c r="U39" i="1"/>
  <c r="V39" i="1"/>
  <c r="O39" i="1"/>
  <c r="P39" i="1"/>
  <c r="F43" i="7" l="1"/>
  <c r="I42" i="7"/>
  <c r="E42" i="7"/>
  <c r="N44" i="7"/>
  <c r="Q43" i="7"/>
  <c r="R44" i="7"/>
  <c r="U43" i="7"/>
  <c r="J44" i="7"/>
  <c r="M43" i="7"/>
  <c r="L40" i="6"/>
  <c r="AD39" i="6"/>
  <c r="R39" i="6"/>
  <c r="K42" i="6"/>
  <c r="G42" i="6"/>
  <c r="F43" i="6"/>
  <c r="T41" i="6"/>
  <c r="S42" i="6"/>
  <c r="X39" i="6"/>
  <c r="U40" i="6"/>
  <c r="V40" i="6"/>
  <c r="W40" i="6" s="1"/>
  <c r="AB40" i="6"/>
  <c r="AC40" i="6" s="1"/>
  <c r="AA40" i="6"/>
  <c r="M42" i="6"/>
  <c r="N41" i="6"/>
  <c r="I41" i="6"/>
  <c r="J41" i="6" s="1"/>
  <c r="AE41" i="6"/>
  <c r="H41" i="6"/>
  <c r="P40" i="6"/>
  <c r="Q40" i="6" s="1"/>
  <c r="O40" i="6"/>
  <c r="Y42" i="6"/>
  <c r="Z41" i="6"/>
  <c r="P41" i="5"/>
  <c r="Q41" i="5" s="1"/>
  <c r="O41" i="5"/>
  <c r="R41" i="5" s="1"/>
  <c r="X39" i="5"/>
  <c r="Y43" i="5"/>
  <c r="Z42" i="5"/>
  <c r="AB41" i="5"/>
  <c r="AC41" i="5" s="1"/>
  <c r="AA41" i="5"/>
  <c r="AD41" i="5" s="1"/>
  <c r="K41" i="5"/>
  <c r="G41" i="5"/>
  <c r="F42" i="5"/>
  <c r="T41" i="5"/>
  <c r="S42" i="5"/>
  <c r="V40" i="5"/>
  <c r="W40" i="5" s="1"/>
  <c r="U40" i="5"/>
  <c r="N42" i="5"/>
  <c r="M43" i="5"/>
  <c r="AF40" i="5"/>
  <c r="H40" i="5"/>
  <c r="AE40" i="5"/>
  <c r="I40" i="5"/>
  <c r="J40" i="5" s="1"/>
  <c r="X40" i="4"/>
  <c r="L41" i="4"/>
  <c r="M43" i="4"/>
  <c r="N42" i="4"/>
  <c r="K43" i="4"/>
  <c r="G43" i="4"/>
  <c r="F44" i="4"/>
  <c r="Y43" i="4"/>
  <c r="Z42" i="4"/>
  <c r="V41" i="4"/>
  <c r="W41" i="4" s="1"/>
  <c r="U41" i="4"/>
  <c r="AB41" i="4"/>
  <c r="AC41" i="4" s="1"/>
  <c r="AA41" i="4"/>
  <c r="R40" i="4"/>
  <c r="P41" i="4"/>
  <c r="Q41" i="4" s="1"/>
  <c r="O41" i="4"/>
  <c r="I42" i="4"/>
  <c r="J42" i="4" s="1"/>
  <c r="H42" i="4"/>
  <c r="S43" i="4"/>
  <c r="T42" i="4"/>
  <c r="F42" i="2"/>
  <c r="E41" i="2"/>
  <c r="I42" i="3"/>
  <c r="J42" i="3" s="1"/>
  <c r="H42" i="3"/>
  <c r="F44" i="3"/>
  <c r="K43" i="3"/>
  <c r="G43" i="3"/>
  <c r="W39" i="1"/>
  <c r="X39" i="1" s="1"/>
  <c r="P39" i="2"/>
  <c r="Q39" i="2" s="1"/>
  <c r="J40" i="1"/>
  <c r="H40" i="2"/>
  <c r="I40" i="2" s="1"/>
  <c r="AC39" i="1"/>
  <c r="T39" i="2"/>
  <c r="U39" i="2" s="1"/>
  <c r="Q39" i="1"/>
  <c r="R39" i="1" s="1"/>
  <c r="L39" i="2"/>
  <c r="M39" i="2" s="1"/>
  <c r="AD39" i="1"/>
  <c r="AA40" i="1"/>
  <c r="AB40" i="1"/>
  <c r="H41" i="1"/>
  <c r="I41" i="1"/>
  <c r="S42" i="1"/>
  <c r="T41" i="1"/>
  <c r="O41" i="2" s="1"/>
  <c r="Y42" i="1"/>
  <c r="Z41" i="1"/>
  <c r="S41" i="2" s="1"/>
  <c r="F43" i="1"/>
  <c r="G42" i="1"/>
  <c r="G42" i="2" s="1"/>
  <c r="K42" i="1"/>
  <c r="O40" i="1"/>
  <c r="P40" i="1"/>
  <c r="U40" i="1"/>
  <c r="V40" i="1"/>
  <c r="N41" i="1"/>
  <c r="K41" i="2" s="1"/>
  <c r="M42" i="1"/>
  <c r="L40" i="1"/>
  <c r="J45" i="7" l="1"/>
  <c r="M44" i="7"/>
  <c r="R45" i="7"/>
  <c r="U44" i="7"/>
  <c r="N45" i="7"/>
  <c r="Q44" i="7"/>
  <c r="F44" i="7"/>
  <c r="I43" i="7"/>
  <c r="E43" i="7"/>
  <c r="L41" i="6"/>
  <c r="AD40" i="6"/>
  <c r="AB41" i="6"/>
  <c r="AC41" i="6" s="1"/>
  <c r="AA41" i="6"/>
  <c r="AD41" i="6" s="1"/>
  <c r="K43" i="6"/>
  <c r="G43" i="6"/>
  <c r="F44" i="6"/>
  <c r="T42" i="6"/>
  <c r="S43" i="6"/>
  <c r="I42" i="6"/>
  <c r="J42" i="6" s="1"/>
  <c r="AE42" i="6"/>
  <c r="H42" i="6"/>
  <c r="L42" i="6" s="1"/>
  <c r="Y43" i="6"/>
  <c r="Z42" i="6"/>
  <c r="P41" i="6"/>
  <c r="Q41" i="6" s="1"/>
  <c r="O41" i="6"/>
  <c r="R41" i="6" s="1"/>
  <c r="U41" i="6"/>
  <c r="V41" i="6"/>
  <c r="W41" i="6" s="1"/>
  <c r="R40" i="6"/>
  <c r="M43" i="6"/>
  <c r="N42" i="6"/>
  <c r="X40" i="6"/>
  <c r="T42" i="5"/>
  <c r="S43" i="5"/>
  <c r="AF41" i="5"/>
  <c r="H41" i="5"/>
  <c r="AE41" i="5"/>
  <c r="I41" i="5"/>
  <c r="J41" i="5" s="1"/>
  <c r="P42" i="5"/>
  <c r="Q42" i="5" s="1"/>
  <c r="O42" i="5"/>
  <c r="V41" i="5"/>
  <c r="W41" i="5" s="1"/>
  <c r="U41" i="5"/>
  <c r="X41" i="5" s="1"/>
  <c r="AB42" i="5"/>
  <c r="AC42" i="5" s="1"/>
  <c r="AA42" i="5"/>
  <c r="M44" i="5"/>
  <c r="N43" i="5"/>
  <c r="K42" i="5"/>
  <c r="G42" i="5"/>
  <c r="F43" i="5"/>
  <c r="L40" i="5"/>
  <c r="X40" i="5"/>
  <c r="Z43" i="5"/>
  <c r="Y44" i="5"/>
  <c r="AD41" i="4"/>
  <c r="X41" i="4"/>
  <c r="S44" i="4"/>
  <c r="T43" i="4"/>
  <c r="Y44" i="4"/>
  <c r="Z43" i="4"/>
  <c r="L42" i="4"/>
  <c r="K44" i="4"/>
  <c r="F45" i="4"/>
  <c r="G44" i="4"/>
  <c r="O42" i="4"/>
  <c r="P42" i="4"/>
  <c r="Q42" i="4" s="1"/>
  <c r="AA42" i="4"/>
  <c r="AB42" i="4"/>
  <c r="AC42" i="4" s="1"/>
  <c r="I43" i="4"/>
  <c r="J43" i="4" s="1"/>
  <c r="H43" i="4"/>
  <c r="V42" i="4"/>
  <c r="W42" i="4" s="1"/>
  <c r="U42" i="4"/>
  <c r="R41" i="4"/>
  <c r="M44" i="4"/>
  <c r="N43" i="4"/>
  <c r="F43" i="2"/>
  <c r="E42" i="2"/>
  <c r="L42" i="3"/>
  <c r="H43" i="3"/>
  <c r="I43" i="3"/>
  <c r="J43" i="3" s="1"/>
  <c r="F45" i="3"/>
  <c r="K44" i="3"/>
  <c r="G44" i="3"/>
  <c r="AC40" i="1"/>
  <c r="AD40" i="1" s="1"/>
  <c r="T40" i="2"/>
  <c r="U40" i="2" s="1"/>
  <c r="Q40" i="1"/>
  <c r="R40" i="1" s="1"/>
  <c r="L40" i="2"/>
  <c r="M40" i="2" s="1"/>
  <c r="J41" i="1"/>
  <c r="H41" i="2"/>
  <c r="I41" i="2" s="1"/>
  <c r="W40" i="1"/>
  <c r="X40" i="1" s="1"/>
  <c r="P40" i="2"/>
  <c r="Q40" i="2" s="1"/>
  <c r="L41" i="1"/>
  <c r="Y43" i="1"/>
  <c r="Z42" i="1"/>
  <c r="S42" i="2" s="1"/>
  <c r="F44" i="1"/>
  <c r="G43" i="1"/>
  <c r="G43" i="2" s="1"/>
  <c r="K43" i="1"/>
  <c r="V41" i="1"/>
  <c r="U41" i="1"/>
  <c r="N42" i="1"/>
  <c r="K42" i="2" s="1"/>
  <c r="M43" i="1"/>
  <c r="S43" i="1"/>
  <c r="T42" i="1"/>
  <c r="O42" i="2" s="1"/>
  <c r="H42" i="1"/>
  <c r="I42" i="1"/>
  <c r="O41" i="1"/>
  <c r="P41" i="1"/>
  <c r="AB41" i="1"/>
  <c r="AA41" i="1"/>
  <c r="F45" i="7" l="1"/>
  <c r="E44" i="7"/>
  <c r="I44" i="7"/>
  <c r="R46" i="7"/>
  <c r="U45" i="7"/>
  <c r="Q45" i="7"/>
  <c r="N46" i="7"/>
  <c r="M45" i="7"/>
  <c r="J46" i="7"/>
  <c r="X41" i="6"/>
  <c r="Y44" i="6"/>
  <c r="Z43" i="6"/>
  <c r="K44" i="6"/>
  <c r="G44" i="6"/>
  <c r="F45" i="6"/>
  <c r="P42" i="6"/>
  <c r="Q42" i="6" s="1"/>
  <c r="O42" i="6"/>
  <c r="R42" i="6" s="1"/>
  <c r="AB42" i="6"/>
  <c r="AC42" i="6" s="1"/>
  <c r="AA42" i="6"/>
  <c r="U42" i="6"/>
  <c r="V42" i="6"/>
  <c r="W42" i="6" s="1"/>
  <c r="M44" i="6"/>
  <c r="N43" i="6"/>
  <c r="T43" i="6"/>
  <c r="S44" i="6"/>
  <c r="I43" i="6"/>
  <c r="J43" i="6" s="1"/>
  <c r="AE43" i="6"/>
  <c r="H43" i="6"/>
  <c r="L43" i="6" s="1"/>
  <c r="P43" i="5"/>
  <c r="Q43" i="5" s="1"/>
  <c r="O43" i="5"/>
  <c r="R43" i="5" s="1"/>
  <c r="AF42" i="5"/>
  <c r="H42" i="5"/>
  <c r="L42" i="5" s="1"/>
  <c r="AE42" i="5"/>
  <c r="I42" i="5"/>
  <c r="J42" i="5" s="1"/>
  <c r="N44" i="5"/>
  <c r="M45" i="5"/>
  <c r="T43" i="5"/>
  <c r="S44" i="5"/>
  <c r="V42" i="5"/>
  <c r="W42" i="5" s="1"/>
  <c r="U42" i="5"/>
  <c r="X42" i="5" s="1"/>
  <c r="K43" i="5"/>
  <c r="G43" i="5"/>
  <c r="F44" i="5"/>
  <c r="AB43" i="5"/>
  <c r="AC43" i="5" s="1"/>
  <c r="AA43" i="5"/>
  <c r="AD43" i="5" s="1"/>
  <c r="Z44" i="5"/>
  <c r="Y45" i="5"/>
  <c r="AD42" i="5"/>
  <c r="R42" i="5"/>
  <c r="L41" i="5"/>
  <c r="X42" i="4"/>
  <c r="R42" i="4"/>
  <c r="Y45" i="4"/>
  <c r="Z44" i="4"/>
  <c r="I44" i="4"/>
  <c r="J44" i="4" s="1"/>
  <c r="H44" i="4"/>
  <c r="AD42" i="4"/>
  <c r="F46" i="4"/>
  <c r="K45" i="4"/>
  <c r="G45" i="4"/>
  <c r="AB43" i="4"/>
  <c r="AC43" i="4" s="1"/>
  <c r="AA43" i="4"/>
  <c r="AD43" i="4" s="1"/>
  <c r="V43" i="4"/>
  <c r="W43" i="4" s="1"/>
  <c r="U43" i="4"/>
  <c r="P43" i="4"/>
  <c r="Q43" i="4" s="1"/>
  <c r="O43" i="4"/>
  <c r="R43" i="4" s="1"/>
  <c r="N44" i="4"/>
  <c r="M45" i="4"/>
  <c r="L43" i="4"/>
  <c r="S45" i="4"/>
  <c r="T44" i="4"/>
  <c r="F44" i="2"/>
  <c r="E43" i="2"/>
  <c r="G45" i="3"/>
  <c r="F46" i="3"/>
  <c r="K45" i="3"/>
  <c r="L43" i="3"/>
  <c r="I44" i="3"/>
  <c r="J44" i="3" s="1"/>
  <c r="H44" i="3"/>
  <c r="AC41" i="1"/>
  <c r="AD41" i="1" s="1"/>
  <c r="T41" i="2"/>
  <c r="U41" i="2" s="1"/>
  <c r="Q41" i="1"/>
  <c r="R41" i="1" s="1"/>
  <c r="L41" i="2"/>
  <c r="M41" i="2" s="1"/>
  <c r="J42" i="1"/>
  <c r="H42" i="2"/>
  <c r="I42" i="2" s="1"/>
  <c r="W41" i="1"/>
  <c r="P41" i="2"/>
  <c r="Q41" i="2" s="1"/>
  <c r="L42" i="1"/>
  <c r="N43" i="1"/>
  <c r="K43" i="2" s="1"/>
  <c r="M44" i="1"/>
  <c r="P42" i="1"/>
  <c r="O42" i="1"/>
  <c r="V42" i="1"/>
  <c r="U42" i="1"/>
  <c r="AB42" i="1"/>
  <c r="AA42" i="1"/>
  <c r="F45" i="1"/>
  <c r="G44" i="1"/>
  <c r="G44" i="2" s="1"/>
  <c r="K44" i="1"/>
  <c r="S44" i="1"/>
  <c r="T43" i="1"/>
  <c r="O43" i="2" s="1"/>
  <c r="X41" i="1"/>
  <c r="I43" i="1"/>
  <c r="H43" i="1"/>
  <c r="Y44" i="1"/>
  <c r="Z43" i="1"/>
  <c r="S43" i="2" s="1"/>
  <c r="N47" i="7" l="1"/>
  <c r="Q46" i="7"/>
  <c r="R47" i="7"/>
  <c r="U46" i="7"/>
  <c r="J47" i="7"/>
  <c r="M46" i="7"/>
  <c r="F46" i="7"/>
  <c r="I45" i="7"/>
  <c r="E45" i="7"/>
  <c r="AD42" i="6"/>
  <c r="K45" i="6"/>
  <c r="G45" i="6"/>
  <c r="F46" i="6"/>
  <c r="U43" i="6"/>
  <c r="V43" i="6"/>
  <c r="W43" i="6" s="1"/>
  <c r="M45" i="6"/>
  <c r="N44" i="6"/>
  <c r="I44" i="6"/>
  <c r="J44" i="6" s="1"/>
  <c r="AE44" i="6"/>
  <c r="H44" i="6"/>
  <c r="L44" i="6" s="1"/>
  <c r="Y45" i="6"/>
  <c r="Z44" i="6"/>
  <c r="T44" i="6"/>
  <c r="S45" i="6"/>
  <c r="AB43" i="6"/>
  <c r="AC43" i="6" s="1"/>
  <c r="AA43" i="6"/>
  <c r="P43" i="6"/>
  <c r="Q43" i="6" s="1"/>
  <c r="O43" i="6"/>
  <c r="X42" i="6"/>
  <c r="Z45" i="5"/>
  <c r="Y46" i="5"/>
  <c r="V43" i="5"/>
  <c r="W43" i="5" s="1"/>
  <c r="U43" i="5"/>
  <c r="P44" i="5"/>
  <c r="Q44" i="5" s="1"/>
  <c r="O44" i="5"/>
  <c r="T44" i="5"/>
  <c r="S45" i="5"/>
  <c r="K44" i="5"/>
  <c r="G44" i="5"/>
  <c r="F45" i="5"/>
  <c r="AB44" i="5"/>
  <c r="AC44" i="5" s="1"/>
  <c r="AA44" i="5"/>
  <c r="AD44" i="5" s="1"/>
  <c r="AF43" i="5"/>
  <c r="H43" i="5"/>
  <c r="AE43" i="5"/>
  <c r="I43" i="5"/>
  <c r="J43" i="5" s="1"/>
  <c r="N45" i="5"/>
  <c r="M46" i="5"/>
  <c r="X43" i="4"/>
  <c r="U44" i="4"/>
  <c r="V44" i="4"/>
  <c r="W44" i="4" s="1"/>
  <c r="M46" i="4"/>
  <c r="N45" i="4"/>
  <c r="H45" i="4"/>
  <c r="I45" i="4"/>
  <c r="J45" i="4" s="1"/>
  <c r="AB44" i="4"/>
  <c r="AC44" i="4" s="1"/>
  <c r="AA44" i="4"/>
  <c r="F47" i="4"/>
  <c r="K46" i="4"/>
  <c r="G46" i="4"/>
  <c r="P44" i="4"/>
  <c r="Q44" i="4" s="1"/>
  <c r="O44" i="4"/>
  <c r="S46" i="4"/>
  <c r="T45" i="4"/>
  <c r="L44" i="4"/>
  <c r="Y46" i="4"/>
  <c r="Z45" i="4"/>
  <c r="F45" i="2"/>
  <c r="E44" i="2"/>
  <c r="F47" i="3"/>
  <c r="K46" i="3"/>
  <c r="G46" i="3"/>
  <c r="L44" i="3"/>
  <c r="I45" i="3"/>
  <c r="J45" i="3" s="1"/>
  <c r="H45" i="3"/>
  <c r="L45" i="3" s="1"/>
  <c r="Q42" i="1"/>
  <c r="R42" i="1" s="1"/>
  <c r="L42" i="2"/>
  <c r="M42" i="2" s="1"/>
  <c r="AC42" i="1"/>
  <c r="AD42" i="1" s="1"/>
  <c r="T42" i="2"/>
  <c r="U42" i="2" s="1"/>
  <c r="J43" i="1"/>
  <c r="H43" i="2"/>
  <c r="I43" i="2" s="1"/>
  <c r="W42" i="1"/>
  <c r="X42" i="1" s="1"/>
  <c r="P42" i="2"/>
  <c r="Q42" i="2" s="1"/>
  <c r="H44" i="1"/>
  <c r="I44" i="1"/>
  <c r="N44" i="1"/>
  <c r="K44" i="2" s="1"/>
  <c r="M45" i="1"/>
  <c r="AA43" i="1"/>
  <c r="AB43" i="1"/>
  <c r="Y45" i="1"/>
  <c r="Z44" i="1"/>
  <c r="S44" i="2" s="1"/>
  <c r="F46" i="1"/>
  <c r="G45" i="1"/>
  <c r="G45" i="2" s="1"/>
  <c r="K45" i="1"/>
  <c r="O43" i="1"/>
  <c r="P43" i="1"/>
  <c r="S45" i="1"/>
  <c r="T44" i="1"/>
  <c r="O44" i="2" s="1"/>
  <c r="V43" i="1"/>
  <c r="U43" i="1"/>
  <c r="F47" i="7" l="1"/>
  <c r="I46" i="7"/>
  <c r="E46" i="7"/>
  <c r="R48" i="7"/>
  <c r="U47" i="7"/>
  <c r="J48" i="7"/>
  <c r="M47" i="7"/>
  <c r="N48" i="7"/>
  <c r="Q47" i="7"/>
  <c r="R43" i="6"/>
  <c r="K46" i="6"/>
  <c r="G46" i="6"/>
  <c r="F47" i="6"/>
  <c r="T45" i="6"/>
  <c r="S46" i="6"/>
  <c r="AB44" i="6"/>
  <c r="AC44" i="6" s="1"/>
  <c r="AA44" i="6"/>
  <c r="I45" i="6"/>
  <c r="J45" i="6" s="1"/>
  <c r="AE45" i="6"/>
  <c r="H45" i="6"/>
  <c r="L45" i="6" s="1"/>
  <c r="U44" i="6"/>
  <c r="V44" i="6"/>
  <c r="W44" i="6" s="1"/>
  <c r="Y46" i="6"/>
  <c r="Z45" i="6"/>
  <c r="M46" i="6"/>
  <c r="N45" i="6"/>
  <c r="AD43" i="6"/>
  <c r="P44" i="6"/>
  <c r="Q44" i="6" s="1"/>
  <c r="O44" i="6"/>
  <c r="R44" i="6" s="1"/>
  <c r="X43" i="6"/>
  <c r="N46" i="5"/>
  <c r="M47" i="5"/>
  <c r="R44" i="5"/>
  <c r="Y47" i="5"/>
  <c r="Z46" i="5"/>
  <c r="P45" i="5"/>
  <c r="Q45" i="5" s="1"/>
  <c r="O45" i="5"/>
  <c r="L43" i="5"/>
  <c r="K45" i="5"/>
  <c r="G45" i="5"/>
  <c r="F46" i="5"/>
  <c r="T45" i="5"/>
  <c r="S46" i="5"/>
  <c r="AF44" i="5"/>
  <c r="H44" i="5"/>
  <c r="L44" i="5" s="1"/>
  <c r="AE44" i="5"/>
  <c r="I44" i="5"/>
  <c r="J44" i="5" s="1"/>
  <c r="V44" i="5"/>
  <c r="W44" i="5" s="1"/>
  <c r="U44" i="5"/>
  <c r="X44" i="5" s="1"/>
  <c r="X43" i="5"/>
  <c r="AB45" i="5"/>
  <c r="AC45" i="5" s="1"/>
  <c r="AA45" i="5"/>
  <c r="AD45" i="5" s="1"/>
  <c r="R44" i="4"/>
  <c r="Y47" i="4"/>
  <c r="Z46" i="4"/>
  <c r="T46" i="4"/>
  <c r="S47" i="4"/>
  <c r="M47" i="4"/>
  <c r="N46" i="4"/>
  <c r="V45" i="4"/>
  <c r="W45" i="4" s="1"/>
  <c r="U45" i="4"/>
  <c r="F48" i="4"/>
  <c r="G47" i="4"/>
  <c r="K47" i="4"/>
  <c r="L45" i="4"/>
  <c r="I46" i="4"/>
  <c r="J46" i="4" s="1"/>
  <c r="H46" i="4"/>
  <c r="AB45" i="4"/>
  <c r="AC45" i="4" s="1"/>
  <c r="AA45" i="4"/>
  <c r="AD44" i="4"/>
  <c r="P45" i="4"/>
  <c r="Q45" i="4" s="1"/>
  <c r="O45" i="4"/>
  <c r="X44" i="4"/>
  <c r="F46" i="2"/>
  <c r="E45" i="2"/>
  <c r="L43" i="1"/>
  <c r="I46" i="3"/>
  <c r="J46" i="3" s="1"/>
  <c r="H46" i="3"/>
  <c r="F48" i="3"/>
  <c r="K47" i="3"/>
  <c r="G47" i="3"/>
  <c r="AC43" i="1"/>
  <c r="AD43" i="1" s="1"/>
  <c r="T43" i="2"/>
  <c r="U43" i="2" s="1"/>
  <c r="J44" i="1"/>
  <c r="H44" i="2"/>
  <c r="I44" i="2" s="1"/>
  <c r="W43" i="1"/>
  <c r="P43" i="2"/>
  <c r="Q43" i="2" s="1"/>
  <c r="Q43" i="1"/>
  <c r="R43" i="1" s="1"/>
  <c r="L43" i="2"/>
  <c r="M43" i="2" s="1"/>
  <c r="X43" i="1"/>
  <c r="F47" i="1"/>
  <c r="G46" i="1"/>
  <c r="G46" i="2" s="1"/>
  <c r="K46" i="1"/>
  <c r="O44" i="1"/>
  <c r="P44" i="1"/>
  <c r="U44" i="1"/>
  <c r="V44" i="1"/>
  <c r="H45" i="1"/>
  <c r="I45" i="1"/>
  <c r="Y46" i="1"/>
  <c r="Z45" i="1"/>
  <c r="S45" i="2" s="1"/>
  <c r="S46" i="1"/>
  <c r="T45" i="1"/>
  <c r="O45" i="2" s="1"/>
  <c r="AA44" i="1"/>
  <c r="AB44" i="1"/>
  <c r="N45" i="1"/>
  <c r="K45" i="2" s="1"/>
  <c r="M46" i="1"/>
  <c r="L44" i="1"/>
  <c r="N49" i="7" l="1"/>
  <c r="Q48" i="7"/>
  <c r="J49" i="7"/>
  <c r="M48" i="7"/>
  <c r="R49" i="7"/>
  <c r="U48" i="7"/>
  <c r="F48" i="7"/>
  <c r="E47" i="7"/>
  <c r="I47" i="7"/>
  <c r="P45" i="6"/>
  <c r="Q45" i="6" s="1"/>
  <c r="O45" i="6"/>
  <c r="R45" i="6" s="1"/>
  <c r="Y47" i="6"/>
  <c r="Z46" i="6"/>
  <c r="K47" i="6"/>
  <c r="G47" i="6"/>
  <c r="F48" i="6"/>
  <c r="M47" i="6"/>
  <c r="N46" i="6"/>
  <c r="T46" i="6"/>
  <c r="S47" i="6"/>
  <c r="I46" i="6"/>
  <c r="J46" i="6" s="1"/>
  <c r="AE46" i="6"/>
  <c r="H46" i="6"/>
  <c r="AB45" i="6"/>
  <c r="AC45" i="6" s="1"/>
  <c r="AA45" i="6"/>
  <c r="X44" i="6"/>
  <c r="U45" i="6"/>
  <c r="V45" i="6"/>
  <c r="W45" i="6" s="1"/>
  <c r="AD44" i="6"/>
  <c r="V45" i="5"/>
  <c r="W45" i="5" s="1"/>
  <c r="U45" i="5"/>
  <c r="X45" i="5" s="1"/>
  <c r="AB46" i="5"/>
  <c r="AC46" i="5" s="1"/>
  <c r="AA46" i="5"/>
  <c r="AD46" i="5" s="1"/>
  <c r="M48" i="5"/>
  <c r="N47" i="5"/>
  <c r="K46" i="5"/>
  <c r="G46" i="5"/>
  <c r="F47" i="5"/>
  <c r="Z47" i="5"/>
  <c r="Y48" i="5"/>
  <c r="T46" i="5"/>
  <c r="S47" i="5"/>
  <c r="AF45" i="5"/>
  <c r="H45" i="5"/>
  <c r="L45" i="5" s="1"/>
  <c r="AE45" i="5"/>
  <c r="I45" i="5"/>
  <c r="J45" i="5" s="1"/>
  <c r="R45" i="5"/>
  <c r="P46" i="5"/>
  <c r="Q46" i="5" s="1"/>
  <c r="O46" i="5"/>
  <c r="R46" i="5" s="1"/>
  <c r="AD45" i="4"/>
  <c r="X45" i="4"/>
  <c r="L46" i="4"/>
  <c r="R45" i="4"/>
  <c r="M48" i="4"/>
  <c r="N47" i="4"/>
  <c r="AA46" i="4"/>
  <c r="AB46" i="4"/>
  <c r="AC46" i="4" s="1"/>
  <c r="F49" i="4"/>
  <c r="G48" i="4"/>
  <c r="K48" i="4"/>
  <c r="S48" i="4"/>
  <c r="T47" i="4"/>
  <c r="I47" i="4"/>
  <c r="J47" i="4" s="1"/>
  <c r="H47" i="4"/>
  <c r="O46" i="4"/>
  <c r="P46" i="4"/>
  <c r="Q46" i="4" s="1"/>
  <c r="V46" i="4"/>
  <c r="W46" i="4" s="1"/>
  <c r="U46" i="4"/>
  <c r="Y48" i="4"/>
  <c r="Z47" i="4"/>
  <c r="F47" i="2"/>
  <c r="E46" i="2"/>
  <c r="L46" i="3"/>
  <c r="H47" i="3"/>
  <c r="I47" i="3"/>
  <c r="J47" i="3" s="1"/>
  <c r="F49" i="3"/>
  <c r="K48" i="3"/>
  <c r="G48" i="3"/>
  <c r="Q44" i="1"/>
  <c r="L44" i="2"/>
  <c r="M44" i="2" s="1"/>
  <c r="AC44" i="1"/>
  <c r="AD44" i="1" s="1"/>
  <c r="T44" i="2"/>
  <c r="U44" i="2" s="1"/>
  <c r="J45" i="1"/>
  <c r="H45" i="2"/>
  <c r="I45" i="2" s="1"/>
  <c r="W44" i="1"/>
  <c r="X44" i="1" s="1"/>
  <c r="P44" i="2"/>
  <c r="Q44" i="2" s="1"/>
  <c r="L45" i="1"/>
  <c r="H46" i="1"/>
  <c r="I46" i="1"/>
  <c r="S47" i="1"/>
  <c r="T46" i="1"/>
  <c r="O46" i="2" s="1"/>
  <c r="N46" i="1"/>
  <c r="K46" i="2" s="1"/>
  <c r="M47" i="1"/>
  <c r="AA45" i="1"/>
  <c r="AB45" i="1"/>
  <c r="R44" i="1"/>
  <c r="F48" i="1"/>
  <c r="G47" i="1"/>
  <c r="G47" i="2" s="1"/>
  <c r="K47" i="1"/>
  <c r="O45" i="1"/>
  <c r="P45" i="1"/>
  <c r="U45" i="1"/>
  <c r="V45" i="1"/>
  <c r="Y47" i="1"/>
  <c r="Z46" i="1"/>
  <c r="S46" i="2" s="1"/>
  <c r="F49" i="7" l="1"/>
  <c r="E48" i="7"/>
  <c r="I48" i="7"/>
  <c r="J50" i="7"/>
  <c r="M49" i="7"/>
  <c r="R50" i="7"/>
  <c r="U49" i="7"/>
  <c r="N50" i="7"/>
  <c r="Q49" i="7"/>
  <c r="I47" i="6"/>
  <c r="J47" i="6" s="1"/>
  <c r="AE47" i="6"/>
  <c r="H47" i="6"/>
  <c r="L47" i="6" s="1"/>
  <c r="T47" i="6"/>
  <c r="S48" i="6"/>
  <c r="Y48" i="6"/>
  <c r="Z47" i="6"/>
  <c r="L46" i="6"/>
  <c r="U46" i="6"/>
  <c r="V46" i="6"/>
  <c r="W46" i="6" s="1"/>
  <c r="M48" i="6"/>
  <c r="N47" i="6"/>
  <c r="P46" i="6"/>
  <c r="Q46" i="6" s="1"/>
  <c r="O46" i="6"/>
  <c r="R46" i="6" s="1"/>
  <c r="X45" i="6"/>
  <c r="AD45" i="6"/>
  <c r="K48" i="6"/>
  <c r="G48" i="6"/>
  <c r="F49" i="6"/>
  <c r="AB46" i="6"/>
  <c r="AC46" i="6" s="1"/>
  <c r="AA46" i="6"/>
  <c r="AB47" i="5"/>
  <c r="AC47" i="5" s="1"/>
  <c r="AA47" i="5"/>
  <c r="AD47" i="5" s="1"/>
  <c r="K47" i="5"/>
  <c r="G47" i="5"/>
  <c r="F48" i="5"/>
  <c r="P47" i="5"/>
  <c r="Q47" i="5" s="1"/>
  <c r="O47" i="5"/>
  <c r="R47" i="5" s="1"/>
  <c r="AF46" i="5"/>
  <c r="H46" i="5"/>
  <c r="AE46" i="5"/>
  <c r="I46" i="5"/>
  <c r="J46" i="5" s="1"/>
  <c r="N48" i="5"/>
  <c r="M49" i="5"/>
  <c r="V46" i="5"/>
  <c r="W46" i="5" s="1"/>
  <c r="U46" i="5"/>
  <c r="Z48" i="5"/>
  <c r="Y49" i="5"/>
  <c r="T47" i="5"/>
  <c r="S48" i="5"/>
  <c r="AB47" i="4"/>
  <c r="AC47" i="4" s="1"/>
  <c r="AA47" i="4"/>
  <c r="V47" i="4"/>
  <c r="W47" i="4" s="1"/>
  <c r="U47" i="4"/>
  <c r="X47" i="4" s="1"/>
  <c r="R46" i="4"/>
  <c r="F50" i="4"/>
  <c r="K49" i="4"/>
  <c r="G49" i="4"/>
  <c r="P47" i="4"/>
  <c r="Q47" i="4" s="1"/>
  <c r="O47" i="4"/>
  <c r="M49" i="4"/>
  <c r="N48" i="4"/>
  <c r="I48" i="4"/>
  <c r="J48" i="4" s="1"/>
  <c r="H48" i="4"/>
  <c r="AD46" i="4"/>
  <c r="Y49" i="4"/>
  <c r="Z48" i="4"/>
  <c r="S49" i="4"/>
  <c r="T48" i="4"/>
  <c r="X46" i="4"/>
  <c r="L47" i="4"/>
  <c r="F48" i="2"/>
  <c r="E47" i="2"/>
  <c r="I48" i="3"/>
  <c r="J48" i="3" s="1"/>
  <c r="H48" i="3"/>
  <c r="F50" i="3"/>
  <c r="G49" i="3"/>
  <c r="K49" i="3"/>
  <c r="L47" i="3"/>
  <c r="AC45" i="1"/>
  <c r="T45" i="2"/>
  <c r="U45" i="2" s="1"/>
  <c r="J46" i="1"/>
  <c r="H46" i="2"/>
  <c r="I46" i="2" s="1"/>
  <c r="W45" i="1"/>
  <c r="P45" i="2"/>
  <c r="Q45" i="2" s="1"/>
  <c r="Q45" i="1"/>
  <c r="L45" i="2"/>
  <c r="M45" i="2" s="1"/>
  <c r="P46" i="1"/>
  <c r="O46" i="1"/>
  <c r="N47" i="1"/>
  <c r="K47" i="2" s="1"/>
  <c r="M48" i="1"/>
  <c r="I47" i="1"/>
  <c r="H47" i="1"/>
  <c r="AD45" i="1"/>
  <c r="L46" i="1"/>
  <c r="S48" i="1"/>
  <c r="T47" i="1"/>
  <c r="O47" i="2" s="1"/>
  <c r="X45" i="1"/>
  <c r="AB46" i="1"/>
  <c r="AA46" i="1"/>
  <c r="Y48" i="1"/>
  <c r="Z47" i="1"/>
  <c r="S47" i="2" s="1"/>
  <c r="R45" i="1"/>
  <c r="F49" i="1"/>
  <c r="G48" i="1"/>
  <c r="G48" i="2" s="1"/>
  <c r="K48" i="1"/>
  <c r="V46" i="1"/>
  <c r="U46" i="1"/>
  <c r="N51" i="7" l="1"/>
  <c r="Q50" i="7"/>
  <c r="R51" i="7"/>
  <c r="U50" i="7"/>
  <c r="J51" i="7"/>
  <c r="M50" i="7"/>
  <c r="F50" i="7"/>
  <c r="I49" i="7"/>
  <c r="E49" i="7"/>
  <c r="AD46" i="6"/>
  <c r="X46" i="6"/>
  <c r="K49" i="6"/>
  <c r="G49" i="6"/>
  <c r="F50" i="6"/>
  <c r="Y49" i="6"/>
  <c r="Z48" i="6"/>
  <c r="I48" i="6"/>
  <c r="J48" i="6" s="1"/>
  <c r="AE48" i="6"/>
  <c r="H48" i="6"/>
  <c r="T48" i="6"/>
  <c r="S49" i="6"/>
  <c r="P47" i="6"/>
  <c r="Q47" i="6" s="1"/>
  <c r="O47" i="6"/>
  <c r="R47" i="6" s="1"/>
  <c r="M49" i="6"/>
  <c r="N48" i="6"/>
  <c r="AB47" i="6"/>
  <c r="AC47" i="6" s="1"/>
  <c r="AA47" i="6"/>
  <c r="AD47" i="6" s="1"/>
  <c r="U47" i="6"/>
  <c r="V47" i="6"/>
  <c r="W47" i="6" s="1"/>
  <c r="Z49" i="5"/>
  <c r="Y50" i="5"/>
  <c r="T48" i="5"/>
  <c r="S49" i="5"/>
  <c r="AB48" i="5"/>
  <c r="AC48" i="5" s="1"/>
  <c r="AA48" i="5"/>
  <c r="AD48" i="5" s="1"/>
  <c r="N49" i="5"/>
  <c r="M50" i="5"/>
  <c r="V47" i="5"/>
  <c r="W47" i="5" s="1"/>
  <c r="U47" i="5"/>
  <c r="L46" i="5"/>
  <c r="K48" i="5"/>
  <c r="G48" i="5"/>
  <c r="F49" i="5"/>
  <c r="X46" i="5"/>
  <c r="P48" i="5"/>
  <c r="Q48" i="5" s="1"/>
  <c r="O48" i="5"/>
  <c r="AF47" i="5"/>
  <c r="H47" i="5"/>
  <c r="AE47" i="5"/>
  <c r="I47" i="5"/>
  <c r="J47" i="5" s="1"/>
  <c r="L48" i="4"/>
  <c r="R47" i="4"/>
  <c r="AD47" i="4"/>
  <c r="AB48" i="4"/>
  <c r="AC48" i="4" s="1"/>
  <c r="AA48" i="4"/>
  <c r="F51" i="4"/>
  <c r="K50" i="4"/>
  <c r="G50" i="4"/>
  <c r="M50" i="4"/>
  <c r="N49" i="4"/>
  <c r="U48" i="4"/>
  <c r="V48" i="4"/>
  <c r="W48" i="4" s="1"/>
  <c r="Y50" i="4"/>
  <c r="Z49" i="4"/>
  <c r="S50" i="4"/>
  <c r="T49" i="4"/>
  <c r="P48" i="4"/>
  <c r="Q48" i="4" s="1"/>
  <c r="O48" i="4"/>
  <c r="H49" i="4"/>
  <c r="I49" i="4"/>
  <c r="J49" i="4" s="1"/>
  <c r="F49" i="2"/>
  <c r="E48" i="2"/>
  <c r="I49" i="3"/>
  <c r="J49" i="3" s="1"/>
  <c r="H49" i="3"/>
  <c r="F51" i="3"/>
  <c r="K50" i="3"/>
  <c r="G50" i="3"/>
  <c r="L48" i="3"/>
  <c r="W46" i="1"/>
  <c r="P46" i="2"/>
  <c r="Q46" i="2" s="1"/>
  <c r="AC46" i="1"/>
  <c r="AD46" i="1" s="1"/>
  <c r="T46" i="2"/>
  <c r="U46" i="2" s="1"/>
  <c r="J47" i="1"/>
  <c r="H47" i="2"/>
  <c r="I47" i="2" s="1"/>
  <c r="Q46" i="1"/>
  <c r="R46" i="1" s="1"/>
  <c r="L46" i="2"/>
  <c r="M46" i="2" s="1"/>
  <c r="X46" i="1"/>
  <c r="AB47" i="1"/>
  <c r="AA47" i="1"/>
  <c r="F50" i="1"/>
  <c r="G49" i="1"/>
  <c r="G49" i="2" s="1"/>
  <c r="K49" i="1"/>
  <c r="Y49" i="1"/>
  <c r="Z48" i="1"/>
  <c r="S48" i="2" s="1"/>
  <c r="U47" i="1"/>
  <c r="V47" i="1"/>
  <c r="S49" i="1"/>
  <c r="T48" i="1"/>
  <c r="O48" i="2" s="1"/>
  <c r="I48" i="1"/>
  <c r="H48" i="1"/>
  <c r="P47" i="1"/>
  <c r="O47" i="1"/>
  <c r="N48" i="1"/>
  <c r="K48" i="2" s="1"/>
  <c r="M49" i="1"/>
  <c r="F51" i="7" l="1"/>
  <c r="E50" i="7"/>
  <c r="I50" i="7"/>
  <c r="R52" i="7"/>
  <c r="U51" i="7"/>
  <c r="J52" i="7"/>
  <c r="M51" i="7"/>
  <c r="Q51" i="7"/>
  <c r="N52" i="7"/>
  <c r="X47" i="6"/>
  <c r="L48" i="6"/>
  <c r="AB48" i="6"/>
  <c r="AC48" i="6" s="1"/>
  <c r="AA48" i="6"/>
  <c r="AD48" i="6" s="1"/>
  <c r="M50" i="6"/>
  <c r="N49" i="6"/>
  <c r="U48" i="6"/>
  <c r="V48" i="6"/>
  <c r="W48" i="6" s="1"/>
  <c r="Y50" i="6"/>
  <c r="Z49" i="6"/>
  <c r="F51" i="6"/>
  <c r="K50" i="6"/>
  <c r="G50" i="6"/>
  <c r="I49" i="6"/>
  <c r="J49" i="6" s="1"/>
  <c r="AE49" i="6"/>
  <c r="H49" i="6"/>
  <c r="L49" i="6" s="1"/>
  <c r="P48" i="6"/>
  <c r="Q48" i="6" s="1"/>
  <c r="O48" i="6"/>
  <c r="R48" i="6" s="1"/>
  <c r="T49" i="6"/>
  <c r="S50" i="6"/>
  <c r="L47" i="5"/>
  <c r="N50" i="5"/>
  <c r="M51" i="5"/>
  <c r="Y51" i="5"/>
  <c r="Z50" i="5"/>
  <c r="K49" i="5"/>
  <c r="G49" i="5"/>
  <c r="F50" i="5"/>
  <c r="P49" i="5"/>
  <c r="Q49" i="5" s="1"/>
  <c r="O49" i="5"/>
  <c r="T49" i="5"/>
  <c r="S50" i="5"/>
  <c r="R48" i="5"/>
  <c r="AF48" i="5"/>
  <c r="H48" i="5"/>
  <c r="L48" i="5" s="1"/>
  <c r="AE48" i="5"/>
  <c r="I48" i="5"/>
  <c r="J48" i="5" s="1"/>
  <c r="X47" i="5"/>
  <c r="V48" i="5"/>
  <c r="W48" i="5" s="1"/>
  <c r="U48" i="5"/>
  <c r="X48" i="5" s="1"/>
  <c r="AB49" i="5"/>
  <c r="AC49" i="5" s="1"/>
  <c r="AA49" i="5"/>
  <c r="AD49" i="5" s="1"/>
  <c r="L49" i="4"/>
  <c r="AD48" i="4"/>
  <c r="R48" i="4"/>
  <c r="S51" i="4"/>
  <c r="T50" i="4"/>
  <c r="M51" i="4"/>
  <c r="N50" i="4"/>
  <c r="F52" i="4"/>
  <c r="K51" i="4"/>
  <c r="G51" i="4"/>
  <c r="P49" i="4"/>
  <c r="Q49" i="4" s="1"/>
  <c r="O49" i="4"/>
  <c r="AB49" i="4"/>
  <c r="AC49" i="4" s="1"/>
  <c r="AA49" i="4"/>
  <c r="X48" i="4"/>
  <c r="V49" i="4"/>
  <c r="W49" i="4" s="1"/>
  <c r="U49" i="4"/>
  <c r="Y51" i="4"/>
  <c r="Z50" i="4"/>
  <c r="I50" i="4"/>
  <c r="J50" i="4" s="1"/>
  <c r="H50" i="4"/>
  <c r="F50" i="2"/>
  <c r="E49" i="2"/>
  <c r="L47" i="1"/>
  <c r="L49" i="3"/>
  <c r="I50" i="3"/>
  <c r="J50" i="3" s="1"/>
  <c r="H50" i="3"/>
  <c r="L50" i="3" s="1"/>
  <c r="F52" i="3"/>
  <c r="K51" i="3"/>
  <c r="G51" i="3"/>
  <c r="Q47" i="1"/>
  <c r="L47" i="2"/>
  <c r="M47" i="2" s="1"/>
  <c r="J48" i="1"/>
  <c r="H48" i="2"/>
  <c r="I48" i="2" s="1"/>
  <c r="W47" i="1"/>
  <c r="X47" i="1" s="1"/>
  <c r="P47" i="2"/>
  <c r="Q47" i="2" s="1"/>
  <c r="AC47" i="1"/>
  <c r="AD47" i="1" s="1"/>
  <c r="T47" i="2"/>
  <c r="U47" i="2" s="1"/>
  <c r="R47" i="1"/>
  <c r="O48" i="1"/>
  <c r="P48" i="1"/>
  <c r="Y50" i="1"/>
  <c r="Z49" i="1"/>
  <c r="S49" i="2" s="1"/>
  <c r="F51" i="1"/>
  <c r="G50" i="1"/>
  <c r="G50" i="2" s="1"/>
  <c r="K50" i="1"/>
  <c r="AA48" i="1"/>
  <c r="AB48" i="1"/>
  <c r="S50" i="1"/>
  <c r="T49" i="1"/>
  <c r="O49" i="2" s="1"/>
  <c r="I49" i="1"/>
  <c r="H49" i="1"/>
  <c r="N49" i="1"/>
  <c r="K49" i="2" s="1"/>
  <c r="M50" i="1"/>
  <c r="U48" i="1"/>
  <c r="V48" i="1"/>
  <c r="R53" i="7" l="1"/>
  <c r="U52" i="7"/>
  <c r="J53" i="7"/>
  <c r="M52" i="7"/>
  <c r="N53" i="7"/>
  <c r="Q52" i="7"/>
  <c r="E51" i="7"/>
  <c r="F52" i="7"/>
  <c r="I51" i="7"/>
  <c r="X48" i="6"/>
  <c r="U49" i="6"/>
  <c r="V49" i="6"/>
  <c r="W49" i="6" s="1"/>
  <c r="I50" i="6"/>
  <c r="J50" i="6" s="1"/>
  <c r="H50" i="6"/>
  <c r="AE50" i="6"/>
  <c r="AB49" i="6"/>
  <c r="AC49" i="6" s="1"/>
  <c r="AA49" i="6"/>
  <c r="AD49" i="6" s="1"/>
  <c r="Y51" i="6"/>
  <c r="Z50" i="6"/>
  <c r="P49" i="6"/>
  <c r="Q49" i="6" s="1"/>
  <c r="O49" i="6"/>
  <c r="R49" i="6" s="1"/>
  <c r="T50" i="6"/>
  <c r="S51" i="6"/>
  <c r="F52" i="6"/>
  <c r="G51" i="6"/>
  <c r="K51" i="6"/>
  <c r="M51" i="6"/>
  <c r="N50" i="6"/>
  <c r="V49" i="5"/>
  <c r="W49" i="5" s="1"/>
  <c r="U49" i="5"/>
  <c r="X49" i="5" s="1"/>
  <c r="K50" i="5"/>
  <c r="G50" i="5"/>
  <c r="F51" i="5"/>
  <c r="AB50" i="5"/>
  <c r="AC50" i="5" s="1"/>
  <c r="AA50" i="5"/>
  <c r="AD50" i="5" s="1"/>
  <c r="AF49" i="5"/>
  <c r="H49" i="5"/>
  <c r="AE49" i="5"/>
  <c r="I49" i="5"/>
  <c r="J49" i="5" s="1"/>
  <c r="Z51" i="5"/>
  <c r="Y52" i="5"/>
  <c r="P50" i="5"/>
  <c r="Q50" i="5" s="1"/>
  <c r="O50" i="5"/>
  <c r="T50" i="5"/>
  <c r="S51" i="5"/>
  <c r="M52" i="5"/>
  <c r="N51" i="5"/>
  <c r="R49" i="5"/>
  <c r="L50" i="4"/>
  <c r="X49" i="4"/>
  <c r="AD49" i="4"/>
  <c r="Y52" i="4"/>
  <c r="Z51" i="4"/>
  <c r="O50" i="4"/>
  <c r="P50" i="4"/>
  <c r="Q50" i="4" s="1"/>
  <c r="V50" i="4"/>
  <c r="W50" i="4" s="1"/>
  <c r="U50" i="4"/>
  <c r="K52" i="4"/>
  <c r="G52" i="4"/>
  <c r="F53" i="4"/>
  <c r="I51" i="4"/>
  <c r="J51" i="4" s="1"/>
  <c r="H51" i="4"/>
  <c r="T51" i="4"/>
  <c r="S52" i="4"/>
  <c r="AA50" i="4"/>
  <c r="AB50" i="4"/>
  <c r="AC50" i="4" s="1"/>
  <c r="R49" i="4"/>
  <c r="M52" i="4"/>
  <c r="N51" i="4"/>
  <c r="F51" i="2"/>
  <c r="E50" i="2"/>
  <c r="L48" i="1"/>
  <c r="F53" i="3"/>
  <c r="K52" i="3"/>
  <c r="G52" i="3"/>
  <c r="H51" i="3"/>
  <c r="I51" i="3"/>
  <c r="J51" i="3" s="1"/>
  <c r="J49" i="1"/>
  <c r="H49" i="2"/>
  <c r="I49" i="2" s="1"/>
  <c r="AC48" i="1"/>
  <c r="T48" i="2"/>
  <c r="U48" i="2" s="1"/>
  <c r="W48" i="1"/>
  <c r="P48" i="2"/>
  <c r="Q48" i="2" s="1"/>
  <c r="Q48" i="1"/>
  <c r="R48" i="1" s="1"/>
  <c r="L48" i="2"/>
  <c r="M48" i="2" s="1"/>
  <c r="X48" i="1"/>
  <c r="H50" i="1"/>
  <c r="I50" i="1"/>
  <c r="Y51" i="1"/>
  <c r="Z50" i="1"/>
  <c r="S50" i="2" s="1"/>
  <c r="AA49" i="1"/>
  <c r="AB49" i="1"/>
  <c r="N50" i="1"/>
  <c r="K50" i="2" s="1"/>
  <c r="M51" i="1"/>
  <c r="O49" i="1"/>
  <c r="P49" i="1"/>
  <c r="AD48" i="1"/>
  <c r="F52" i="1"/>
  <c r="G51" i="1"/>
  <c r="G51" i="2" s="1"/>
  <c r="K51" i="1"/>
  <c r="U49" i="1"/>
  <c r="V49" i="1"/>
  <c r="S51" i="1"/>
  <c r="T50" i="1"/>
  <c r="O50" i="2" s="1"/>
  <c r="F53" i="7" l="1"/>
  <c r="I52" i="7"/>
  <c r="E52" i="7"/>
  <c r="J54" i="7"/>
  <c r="M53" i="7"/>
  <c r="N54" i="7"/>
  <c r="Q53" i="7"/>
  <c r="R54" i="7"/>
  <c r="U53" i="7"/>
  <c r="L50" i="6"/>
  <c r="M52" i="6"/>
  <c r="N51" i="6"/>
  <c r="X49" i="6"/>
  <c r="S52" i="6"/>
  <c r="T51" i="6"/>
  <c r="P50" i="6"/>
  <c r="Q50" i="6" s="1"/>
  <c r="O50" i="6"/>
  <c r="I51" i="6"/>
  <c r="J51" i="6" s="1"/>
  <c r="AE51" i="6"/>
  <c r="H51" i="6"/>
  <c r="U50" i="6"/>
  <c r="V50" i="6"/>
  <c r="W50" i="6" s="1"/>
  <c r="AB50" i="6"/>
  <c r="AC50" i="6" s="1"/>
  <c r="AA50" i="6"/>
  <c r="K52" i="6"/>
  <c r="G52" i="6"/>
  <c r="F53" i="6"/>
  <c r="Y52" i="6"/>
  <c r="Z51" i="6"/>
  <c r="T51" i="5"/>
  <c r="S52" i="5"/>
  <c r="P51" i="5"/>
  <c r="Q51" i="5" s="1"/>
  <c r="O51" i="5"/>
  <c r="V50" i="5"/>
  <c r="W50" i="5" s="1"/>
  <c r="U50" i="5"/>
  <c r="Z52" i="5"/>
  <c r="Y53" i="5"/>
  <c r="N52" i="5"/>
  <c r="M53" i="5"/>
  <c r="L49" i="5"/>
  <c r="K51" i="5"/>
  <c r="G51" i="5"/>
  <c r="F52" i="5"/>
  <c r="R50" i="5"/>
  <c r="AB51" i="5"/>
  <c r="AC51" i="5" s="1"/>
  <c r="AA51" i="5"/>
  <c r="AF50" i="5"/>
  <c r="H50" i="5"/>
  <c r="L50" i="5" s="1"/>
  <c r="AE50" i="5"/>
  <c r="I50" i="5"/>
  <c r="J50" i="5" s="1"/>
  <c r="R50" i="4"/>
  <c r="X50" i="4"/>
  <c r="S53" i="4"/>
  <c r="T52" i="4"/>
  <c r="F54" i="4"/>
  <c r="K53" i="4"/>
  <c r="G53" i="4"/>
  <c r="AA51" i="4"/>
  <c r="AB51" i="4"/>
  <c r="AC51" i="4" s="1"/>
  <c r="M53" i="4"/>
  <c r="N52" i="4"/>
  <c r="O51" i="4"/>
  <c r="P51" i="4"/>
  <c r="Q51" i="4" s="1"/>
  <c r="V51" i="4"/>
  <c r="W51" i="4" s="1"/>
  <c r="U51" i="4"/>
  <c r="I52" i="4"/>
  <c r="J52" i="4" s="1"/>
  <c r="H52" i="4"/>
  <c r="AD50" i="4"/>
  <c r="L51" i="4"/>
  <c r="Y53" i="4"/>
  <c r="Z52" i="4"/>
  <c r="F52" i="2"/>
  <c r="E51" i="2"/>
  <c r="L49" i="1"/>
  <c r="I52" i="3"/>
  <c r="J52" i="3" s="1"/>
  <c r="H52" i="3"/>
  <c r="L52" i="3" s="1"/>
  <c r="L51" i="3"/>
  <c r="F54" i="3"/>
  <c r="K53" i="3"/>
  <c r="G53" i="3"/>
  <c r="Q49" i="1"/>
  <c r="L49" i="2"/>
  <c r="M49" i="2" s="1"/>
  <c r="J50" i="1"/>
  <c r="L50" i="1" s="1"/>
  <c r="H50" i="2"/>
  <c r="I50" i="2" s="1"/>
  <c r="AC49" i="1"/>
  <c r="T49" i="2"/>
  <c r="U49" i="2" s="1"/>
  <c r="W49" i="1"/>
  <c r="X49" i="1" s="1"/>
  <c r="P49" i="2"/>
  <c r="Q49" i="2" s="1"/>
  <c r="S52" i="1"/>
  <c r="T51" i="1"/>
  <c r="O51" i="2" s="1"/>
  <c r="Y52" i="1"/>
  <c r="Z51" i="1"/>
  <c r="S51" i="2" s="1"/>
  <c r="AB50" i="1"/>
  <c r="AA50" i="1"/>
  <c r="H51" i="1"/>
  <c r="I51" i="1"/>
  <c r="R49" i="1"/>
  <c r="V50" i="1"/>
  <c r="U50" i="1"/>
  <c r="P50" i="1"/>
  <c r="O50" i="1"/>
  <c r="F53" i="1"/>
  <c r="G52" i="1"/>
  <c r="G52" i="2" s="1"/>
  <c r="K52" i="1"/>
  <c r="N51" i="1"/>
  <c r="K51" i="2" s="1"/>
  <c r="M52" i="1"/>
  <c r="AD49" i="1"/>
  <c r="R55" i="7" l="1"/>
  <c r="U54" i="7"/>
  <c r="N55" i="7"/>
  <c r="Q54" i="7"/>
  <c r="J55" i="7"/>
  <c r="M54" i="7"/>
  <c r="F54" i="7"/>
  <c r="E53" i="7"/>
  <c r="I53" i="7"/>
  <c r="P51" i="6"/>
  <c r="Q51" i="6" s="1"/>
  <c r="O51" i="6"/>
  <c r="F54" i="6"/>
  <c r="G53" i="6"/>
  <c r="K53" i="6"/>
  <c r="AB51" i="6"/>
  <c r="AC51" i="6" s="1"/>
  <c r="AA51" i="6"/>
  <c r="AD51" i="6" s="1"/>
  <c r="Y53" i="6"/>
  <c r="Z52" i="6"/>
  <c r="X50" i="6"/>
  <c r="U51" i="6"/>
  <c r="V51" i="6"/>
  <c r="W51" i="6" s="1"/>
  <c r="I52" i="6"/>
  <c r="J52" i="6" s="1"/>
  <c r="AE52" i="6"/>
  <c r="H52" i="6"/>
  <c r="L52" i="6" s="1"/>
  <c r="AD50" i="6"/>
  <c r="L51" i="6"/>
  <c r="R50" i="6"/>
  <c r="S53" i="6"/>
  <c r="T52" i="6"/>
  <c r="M53" i="6"/>
  <c r="N52" i="6"/>
  <c r="P52" i="5"/>
  <c r="Q52" i="5" s="1"/>
  <c r="O52" i="5"/>
  <c r="R52" i="5" s="1"/>
  <c r="X50" i="5"/>
  <c r="T52" i="5"/>
  <c r="S53" i="5"/>
  <c r="K52" i="5"/>
  <c r="G52" i="5"/>
  <c r="F53" i="5"/>
  <c r="Z53" i="5"/>
  <c r="Y54" i="5"/>
  <c r="V51" i="5"/>
  <c r="W51" i="5" s="1"/>
  <c r="U51" i="5"/>
  <c r="X51" i="5" s="1"/>
  <c r="AD51" i="5"/>
  <c r="AF51" i="5"/>
  <c r="H51" i="5"/>
  <c r="AE51" i="5"/>
  <c r="I51" i="5"/>
  <c r="J51" i="5" s="1"/>
  <c r="N53" i="5"/>
  <c r="M54" i="5"/>
  <c r="AB52" i="5"/>
  <c r="AC52" i="5" s="1"/>
  <c r="AA52" i="5"/>
  <c r="R51" i="5"/>
  <c r="L52" i="4"/>
  <c r="AD51" i="4"/>
  <c r="X51" i="4"/>
  <c r="I53" i="4"/>
  <c r="J53" i="4" s="1"/>
  <c r="H53" i="4"/>
  <c r="V52" i="4"/>
  <c r="W52" i="4" s="1"/>
  <c r="U52" i="4"/>
  <c r="P52" i="4"/>
  <c r="Q52" i="4" s="1"/>
  <c r="O52" i="4"/>
  <c r="AB52" i="4"/>
  <c r="AC52" i="4" s="1"/>
  <c r="AA52" i="4"/>
  <c r="N53" i="4"/>
  <c r="M54" i="4"/>
  <c r="Y54" i="4"/>
  <c r="Z53" i="4"/>
  <c r="R51" i="4"/>
  <c r="F55" i="4"/>
  <c r="K54" i="4"/>
  <c r="G54" i="4"/>
  <c r="S54" i="4"/>
  <c r="T53" i="4"/>
  <c r="F53" i="2"/>
  <c r="E52" i="2"/>
  <c r="F55" i="3"/>
  <c r="K54" i="3"/>
  <c r="G54" i="3"/>
  <c r="I53" i="3"/>
  <c r="J53" i="3" s="1"/>
  <c r="H53" i="3"/>
  <c r="Q50" i="1"/>
  <c r="R50" i="1" s="1"/>
  <c r="L50" i="2"/>
  <c r="M50" i="2" s="1"/>
  <c r="J51" i="1"/>
  <c r="H51" i="2"/>
  <c r="I51" i="2" s="1"/>
  <c r="W50" i="1"/>
  <c r="P50" i="2"/>
  <c r="Q50" i="2" s="1"/>
  <c r="AC50" i="1"/>
  <c r="AD50" i="1" s="1"/>
  <c r="T50" i="2"/>
  <c r="U50" i="2" s="1"/>
  <c r="X50" i="1"/>
  <c r="F54" i="1"/>
  <c r="G53" i="1"/>
  <c r="G53" i="2" s="1"/>
  <c r="K53" i="1"/>
  <c r="Y53" i="1"/>
  <c r="Z52" i="1"/>
  <c r="S52" i="2" s="1"/>
  <c r="N52" i="1"/>
  <c r="K52" i="2" s="1"/>
  <c r="M53" i="1"/>
  <c r="V51" i="1"/>
  <c r="U51" i="1"/>
  <c r="P51" i="1"/>
  <c r="O51" i="1"/>
  <c r="I52" i="1"/>
  <c r="H52" i="1"/>
  <c r="AA51" i="1"/>
  <c r="AB51" i="1"/>
  <c r="S53" i="1"/>
  <c r="T52" i="1"/>
  <c r="O52" i="2" s="1"/>
  <c r="F55" i="7" l="1"/>
  <c r="E54" i="7"/>
  <c r="I54" i="7"/>
  <c r="N56" i="7"/>
  <c r="Q55" i="7"/>
  <c r="M55" i="7"/>
  <c r="J56" i="7"/>
  <c r="R56" i="7"/>
  <c r="U55" i="7"/>
  <c r="X51" i="6"/>
  <c r="U52" i="6"/>
  <c r="V52" i="6"/>
  <c r="W52" i="6" s="1"/>
  <c r="F55" i="6"/>
  <c r="G54" i="6"/>
  <c r="K54" i="6"/>
  <c r="P52" i="6"/>
  <c r="Q52" i="6" s="1"/>
  <c r="O52" i="6"/>
  <c r="R52" i="6" s="1"/>
  <c r="S54" i="6"/>
  <c r="T53" i="6"/>
  <c r="AA52" i="6"/>
  <c r="AB52" i="6"/>
  <c r="AC52" i="6" s="1"/>
  <c r="R51" i="6"/>
  <c r="M54" i="6"/>
  <c r="N53" i="6"/>
  <c r="Y54" i="6"/>
  <c r="Z53" i="6"/>
  <c r="I53" i="6"/>
  <c r="J53" i="6" s="1"/>
  <c r="H53" i="6"/>
  <c r="AE53" i="6"/>
  <c r="N54" i="5"/>
  <c r="M55" i="5"/>
  <c r="AB53" i="5"/>
  <c r="AC53" i="5" s="1"/>
  <c r="AA53" i="5"/>
  <c r="P53" i="5"/>
  <c r="Q53" i="5" s="1"/>
  <c r="O53" i="5"/>
  <c r="R53" i="5" s="1"/>
  <c r="L51" i="5"/>
  <c r="K53" i="5"/>
  <c r="G53" i="5"/>
  <c r="F54" i="5"/>
  <c r="T53" i="5"/>
  <c r="S54" i="5"/>
  <c r="AD52" i="5"/>
  <c r="Y55" i="5"/>
  <c r="Z54" i="5"/>
  <c r="AF52" i="5"/>
  <c r="H52" i="5"/>
  <c r="AE52" i="5"/>
  <c r="I52" i="5"/>
  <c r="J52" i="5" s="1"/>
  <c r="V52" i="5"/>
  <c r="W52" i="5" s="1"/>
  <c r="U52" i="5"/>
  <c r="AD52" i="4"/>
  <c r="X52" i="4"/>
  <c r="R52" i="4"/>
  <c r="L53" i="4"/>
  <c r="H54" i="4"/>
  <c r="I54" i="4"/>
  <c r="J54" i="4" s="1"/>
  <c r="M55" i="4"/>
  <c r="N54" i="4"/>
  <c r="S55" i="4"/>
  <c r="T54" i="4"/>
  <c r="Y55" i="4"/>
  <c r="Z54" i="4"/>
  <c r="U53" i="4"/>
  <c r="V53" i="4"/>
  <c r="W53" i="4" s="1"/>
  <c r="P53" i="4"/>
  <c r="Q53" i="4" s="1"/>
  <c r="O53" i="4"/>
  <c r="AB53" i="4"/>
  <c r="AC53" i="4" s="1"/>
  <c r="AA53" i="4"/>
  <c r="F56" i="4"/>
  <c r="K55" i="4"/>
  <c r="G55" i="4"/>
  <c r="F54" i="2"/>
  <c r="E53" i="2"/>
  <c r="L51" i="1"/>
  <c r="L53" i="3"/>
  <c r="F56" i="3"/>
  <c r="K55" i="3"/>
  <c r="G55" i="3"/>
  <c r="I54" i="3"/>
  <c r="J54" i="3" s="1"/>
  <c r="H54" i="3"/>
  <c r="W51" i="1"/>
  <c r="X51" i="1" s="1"/>
  <c r="P51" i="2"/>
  <c r="Q51" i="2" s="1"/>
  <c r="AC51" i="1"/>
  <c r="AD51" i="1" s="1"/>
  <c r="T51" i="2"/>
  <c r="U51" i="2" s="1"/>
  <c r="J52" i="1"/>
  <c r="H52" i="2"/>
  <c r="I52" i="2" s="1"/>
  <c r="Q51" i="1"/>
  <c r="R51" i="1" s="1"/>
  <c r="L51" i="2"/>
  <c r="M51" i="2" s="1"/>
  <c r="L52" i="1"/>
  <c r="U52" i="1"/>
  <c r="V52" i="1"/>
  <c r="N53" i="1"/>
  <c r="K53" i="2" s="1"/>
  <c r="M54" i="1"/>
  <c r="AA52" i="1"/>
  <c r="AB52" i="1"/>
  <c r="H53" i="1"/>
  <c r="I53" i="1"/>
  <c r="S54" i="1"/>
  <c r="T53" i="1"/>
  <c r="O53" i="2" s="1"/>
  <c r="P52" i="1"/>
  <c r="O52" i="1"/>
  <c r="Y54" i="1"/>
  <c r="Z53" i="1"/>
  <c r="S53" i="2" s="1"/>
  <c r="F55" i="1"/>
  <c r="G54" i="1"/>
  <c r="G54" i="2" s="1"/>
  <c r="K54" i="1"/>
  <c r="R57" i="7" l="1"/>
  <c r="U56" i="7"/>
  <c r="J57" i="7"/>
  <c r="M56" i="7"/>
  <c r="N57" i="7"/>
  <c r="Q56" i="7"/>
  <c r="I55" i="7"/>
  <c r="F56" i="7"/>
  <c r="E55" i="7"/>
  <c r="Y55" i="6"/>
  <c r="Z54" i="6"/>
  <c r="U53" i="6"/>
  <c r="V53" i="6"/>
  <c r="W53" i="6" s="1"/>
  <c r="S55" i="6"/>
  <c r="T54" i="6"/>
  <c r="I54" i="6"/>
  <c r="J54" i="6" s="1"/>
  <c r="H54" i="6"/>
  <c r="AE54" i="6"/>
  <c r="X52" i="6"/>
  <c r="O53" i="6"/>
  <c r="P53" i="6"/>
  <c r="Q53" i="6" s="1"/>
  <c r="AD52" i="6"/>
  <c r="L53" i="6"/>
  <c r="AB53" i="6"/>
  <c r="AC53" i="6" s="1"/>
  <c r="AA53" i="6"/>
  <c r="AD53" i="6" s="1"/>
  <c r="M55" i="6"/>
  <c r="N54" i="6"/>
  <c r="G55" i="6"/>
  <c r="K55" i="6"/>
  <c r="F56" i="6"/>
  <c r="T54" i="5"/>
  <c r="S55" i="5"/>
  <c r="AF53" i="5"/>
  <c r="H53" i="5"/>
  <c r="AE53" i="5"/>
  <c r="I53" i="5"/>
  <c r="J53" i="5" s="1"/>
  <c r="M56" i="5"/>
  <c r="N55" i="5"/>
  <c r="K54" i="5"/>
  <c r="G54" i="5"/>
  <c r="F55" i="5"/>
  <c r="Z55" i="5"/>
  <c r="Y56" i="5"/>
  <c r="V53" i="5"/>
  <c r="W53" i="5" s="1"/>
  <c r="U53" i="5"/>
  <c r="AB54" i="5"/>
  <c r="AC54" i="5" s="1"/>
  <c r="AA54" i="5"/>
  <c r="X52" i="5"/>
  <c r="L52" i="5"/>
  <c r="AD53" i="5"/>
  <c r="P54" i="5"/>
  <c r="Q54" i="5" s="1"/>
  <c r="O54" i="5"/>
  <c r="R54" i="5" s="1"/>
  <c r="R53" i="4"/>
  <c r="X53" i="4"/>
  <c r="AB54" i="4"/>
  <c r="AC54" i="4" s="1"/>
  <c r="AA54" i="4"/>
  <c r="AD54" i="4" s="1"/>
  <c r="M56" i="4"/>
  <c r="N55" i="4"/>
  <c r="I55" i="4"/>
  <c r="J55" i="4" s="1"/>
  <c r="H55" i="4"/>
  <c r="G56" i="4"/>
  <c r="F57" i="4"/>
  <c r="K56" i="4"/>
  <c r="S56" i="4"/>
  <c r="T55" i="4"/>
  <c r="V54" i="4"/>
  <c r="W54" i="4" s="1"/>
  <c r="U54" i="4"/>
  <c r="AD53" i="4"/>
  <c r="Y56" i="4"/>
  <c r="Z55" i="4"/>
  <c r="P54" i="4"/>
  <c r="Q54" i="4" s="1"/>
  <c r="O54" i="4"/>
  <c r="R54" i="4" s="1"/>
  <c r="L54" i="4"/>
  <c r="F55" i="2"/>
  <c r="E54" i="2"/>
  <c r="H55" i="3"/>
  <c r="I55" i="3"/>
  <c r="J55" i="3" s="1"/>
  <c r="F57" i="3"/>
  <c r="K56" i="3"/>
  <c r="G56" i="3"/>
  <c r="L54" i="3"/>
  <c r="Q52" i="1"/>
  <c r="L52" i="2"/>
  <c r="M52" i="2" s="1"/>
  <c r="J53" i="1"/>
  <c r="H53" i="2"/>
  <c r="I53" i="2" s="1"/>
  <c r="AC52" i="1"/>
  <c r="T52" i="2"/>
  <c r="U52" i="2" s="1"/>
  <c r="W52" i="1"/>
  <c r="P52" i="2"/>
  <c r="Q52" i="2" s="1"/>
  <c r="R52" i="1"/>
  <c r="Y55" i="1"/>
  <c r="Z54" i="1"/>
  <c r="S54" i="2" s="1"/>
  <c r="V53" i="1"/>
  <c r="U53" i="1"/>
  <c r="AA53" i="1"/>
  <c r="AB53" i="1"/>
  <c r="O53" i="1"/>
  <c r="P53" i="1"/>
  <c r="S55" i="1"/>
  <c r="T54" i="1"/>
  <c r="O54" i="2" s="1"/>
  <c r="AD52" i="1"/>
  <c r="I54" i="1"/>
  <c r="H54" i="1"/>
  <c r="F56" i="1"/>
  <c r="G55" i="1"/>
  <c r="G55" i="2" s="1"/>
  <c r="K55" i="1"/>
  <c r="N54" i="1"/>
  <c r="K54" i="2" s="1"/>
  <c r="M55" i="1"/>
  <c r="X52" i="1"/>
  <c r="J58" i="7" l="1"/>
  <c r="M57" i="7"/>
  <c r="F57" i="7"/>
  <c r="I56" i="7"/>
  <c r="E56" i="7"/>
  <c r="N58" i="7"/>
  <c r="Q57" i="7"/>
  <c r="R58" i="7"/>
  <c r="U57" i="7"/>
  <c r="X53" i="6"/>
  <c r="U54" i="6"/>
  <c r="V54" i="6"/>
  <c r="W54" i="6" s="1"/>
  <c r="S56" i="6"/>
  <c r="T55" i="6"/>
  <c r="AB54" i="6"/>
  <c r="AC54" i="6" s="1"/>
  <c r="AA54" i="6"/>
  <c r="M56" i="6"/>
  <c r="N55" i="6"/>
  <c r="K56" i="6"/>
  <c r="G56" i="6"/>
  <c r="F57" i="6"/>
  <c r="R53" i="6"/>
  <c r="L54" i="6"/>
  <c r="I55" i="6"/>
  <c r="J55" i="6" s="1"/>
  <c r="AE55" i="6"/>
  <c r="H55" i="6"/>
  <c r="P54" i="6"/>
  <c r="Q54" i="6" s="1"/>
  <c r="O54" i="6"/>
  <c r="R54" i="6" s="1"/>
  <c r="Y56" i="6"/>
  <c r="Z55" i="6"/>
  <c r="X53" i="5"/>
  <c r="AB55" i="5"/>
  <c r="AC55" i="5" s="1"/>
  <c r="AA55" i="5"/>
  <c r="AD55" i="5" s="1"/>
  <c r="T55" i="5"/>
  <c r="S56" i="5"/>
  <c r="K55" i="5"/>
  <c r="G55" i="5"/>
  <c r="F56" i="5"/>
  <c r="P55" i="5"/>
  <c r="Q55" i="5" s="1"/>
  <c r="O55" i="5"/>
  <c r="R55" i="5" s="1"/>
  <c r="V54" i="5"/>
  <c r="W54" i="5" s="1"/>
  <c r="U54" i="5"/>
  <c r="AD54" i="5"/>
  <c r="Z56" i="5"/>
  <c r="Y57" i="5"/>
  <c r="AF54" i="5"/>
  <c r="H54" i="5"/>
  <c r="L54" i="5" s="1"/>
  <c r="AE54" i="5"/>
  <c r="I54" i="5"/>
  <c r="J54" i="5" s="1"/>
  <c r="N56" i="5"/>
  <c r="M57" i="5"/>
  <c r="L53" i="5"/>
  <c r="X54" i="4"/>
  <c r="S57" i="4"/>
  <c r="T56" i="4"/>
  <c r="L55" i="4"/>
  <c r="M57" i="4"/>
  <c r="N56" i="4"/>
  <c r="V55" i="4"/>
  <c r="W55" i="4" s="1"/>
  <c r="U55" i="4"/>
  <c r="F58" i="4"/>
  <c r="K57" i="4"/>
  <c r="G57" i="4"/>
  <c r="AA55" i="4"/>
  <c r="AB55" i="4"/>
  <c r="AC55" i="4" s="1"/>
  <c r="Y57" i="4"/>
  <c r="Z56" i="4"/>
  <c r="I56" i="4"/>
  <c r="J56" i="4" s="1"/>
  <c r="H56" i="4"/>
  <c r="O55" i="4"/>
  <c r="P55" i="4"/>
  <c r="Q55" i="4" s="1"/>
  <c r="F56" i="2"/>
  <c r="E55" i="2"/>
  <c r="L53" i="1"/>
  <c r="K57" i="3"/>
  <c r="G57" i="3"/>
  <c r="F58" i="3"/>
  <c r="I56" i="3"/>
  <c r="J56" i="3" s="1"/>
  <c r="H56" i="3"/>
  <c r="L55" i="3"/>
  <c r="AC53" i="1"/>
  <c r="T53" i="2"/>
  <c r="U53" i="2" s="1"/>
  <c r="J54" i="1"/>
  <c r="L54" i="1" s="1"/>
  <c r="H54" i="2"/>
  <c r="I54" i="2" s="1"/>
  <c r="Q53" i="1"/>
  <c r="R53" i="1" s="1"/>
  <c r="L53" i="2"/>
  <c r="M53" i="2" s="1"/>
  <c r="W53" i="1"/>
  <c r="X53" i="1" s="1"/>
  <c r="P53" i="2"/>
  <c r="Q53" i="2" s="1"/>
  <c r="P54" i="1"/>
  <c r="O54" i="1"/>
  <c r="N55" i="1"/>
  <c r="K55" i="2" s="1"/>
  <c r="M56" i="1"/>
  <c r="H55" i="1"/>
  <c r="I55" i="1"/>
  <c r="F57" i="1"/>
  <c r="G56" i="1"/>
  <c r="G56" i="2" s="1"/>
  <c r="K56" i="1"/>
  <c r="V54" i="1"/>
  <c r="U54" i="1"/>
  <c r="AB54" i="1"/>
  <c r="AA54" i="1"/>
  <c r="S56" i="1"/>
  <c r="T55" i="1"/>
  <c r="O55" i="2" s="1"/>
  <c r="AD53" i="1"/>
  <c r="Y56" i="1"/>
  <c r="Z55" i="1"/>
  <c r="S55" i="2" s="1"/>
  <c r="F58" i="7" l="1"/>
  <c r="E57" i="7"/>
  <c r="I57" i="7"/>
  <c r="R59" i="7"/>
  <c r="U58" i="7"/>
  <c r="N59" i="7"/>
  <c r="Q58" i="7"/>
  <c r="J59" i="7"/>
  <c r="M58" i="7"/>
  <c r="L55" i="6"/>
  <c r="M57" i="6"/>
  <c r="N56" i="6"/>
  <c r="U55" i="6"/>
  <c r="V55" i="6"/>
  <c r="W55" i="6" s="1"/>
  <c r="Y57" i="6"/>
  <c r="Z56" i="6"/>
  <c r="AD54" i="6"/>
  <c r="T56" i="6"/>
  <c r="S57" i="6"/>
  <c r="K57" i="6"/>
  <c r="G57" i="6"/>
  <c r="F58" i="6"/>
  <c r="P55" i="6"/>
  <c r="Q55" i="6" s="1"/>
  <c r="O55" i="6"/>
  <c r="R55" i="6" s="1"/>
  <c r="AB55" i="6"/>
  <c r="AC55" i="6" s="1"/>
  <c r="AA55" i="6"/>
  <c r="I56" i="6"/>
  <c r="J56" i="6" s="1"/>
  <c r="AE56" i="6"/>
  <c r="H56" i="6"/>
  <c r="X54" i="6"/>
  <c r="P56" i="5"/>
  <c r="Q56" i="5" s="1"/>
  <c r="O56" i="5"/>
  <c r="R56" i="5" s="1"/>
  <c r="Z57" i="5"/>
  <c r="Y58" i="5"/>
  <c r="X54" i="5"/>
  <c r="K56" i="5"/>
  <c r="G56" i="5"/>
  <c r="F57" i="5"/>
  <c r="T56" i="5"/>
  <c r="S57" i="5"/>
  <c r="N57" i="5"/>
  <c r="M58" i="5"/>
  <c r="AB56" i="5"/>
  <c r="AC56" i="5" s="1"/>
  <c r="AA56" i="5"/>
  <c r="AD56" i="5" s="1"/>
  <c r="AF55" i="5"/>
  <c r="H55" i="5"/>
  <c r="L55" i="5" s="1"/>
  <c r="AE55" i="5"/>
  <c r="I55" i="5"/>
  <c r="J55" i="5" s="1"/>
  <c r="V55" i="5"/>
  <c r="W55" i="5" s="1"/>
  <c r="U55" i="5"/>
  <c r="X55" i="5" s="1"/>
  <c r="L56" i="4"/>
  <c r="F59" i="4"/>
  <c r="K58" i="4"/>
  <c r="G58" i="4"/>
  <c r="P56" i="4"/>
  <c r="Q56" i="4" s="1"/>
  <c r="O56" i="4"/>
  <c r="V56" i="4"/>
  <c r="W56" i="4" s="1"/>
  <c r="U56" i="4"/>
  <c r="X56" i="4" s="1"/>
  <c r="Z57" i="4"/>
  <c r="Y58" i="4"/>
  <c r="AD55" i="4"/>
  <c r="AB56" i="4"/>
  <c r="AC56" i="4" s="1"/>
  <c r="AA56" i="4"/>
  <c r="R55" i="4"/>
  <c r="I57" i="4"/>
  <c r="J57" i="4" s="1"/>
  <c r="H57" i="4"/>
  <c r="X55" i="4"/>
  <c r="N57" i="4"/>
  <c r="M58" i="4"/>
  <c r="S58" i="4"/>
  <c r="T57" i="4"/>
  <c r="F57" i="2"/>
  <c r="E56" i="2"/>
  <c r="I57" i="3"/>
  <c r="J57" i="3" s="1"/>
  <c r="H57" i="3"/>
  <c r="L57" i="3" s="1"/>
  <c r="L56" i="3"/>
  <c r="F59" i="3"/>
  <c r="K58" i="3"/>
  <c r="G58" i="3"/>
  <c r="Q54" i="1"/>
  <c r="L54" i="2"/>
  <c r="M54" i="2" s="1"/>
  <c r="W54" i="1"/>
  <c r="X54" i="1" s="1"/>
  <c r="P54" i="2"/>
  <c r="Q54" i="2" s="1"/>
  <c r="J55" i="1"/>
  <c r="H55" i="2"/>
  <c r="I55" i="2" s="1"/>
  <c r="AC54" i="1"/>
  <c r="AD54" i="1" s="1"/>
  <c r="T54" i="2"/>
  <c r="U54" i="2" s="1"/>
  <c r="R54" i="1"/>
  <c r="L55" i="1"/>
  <c r="AB55" i="1"/>
  <c r="AA55" i="1"/>
  <c r="S57" i="1"/>
  <c r="T56" i="1"/>
  <c r="O56" i="2" s="1"/>
  <c r="I56" i="1"/>
  <c r="H56" i="1"/>
  <c r="N56" i="1"/>
  <c r="K56" i="2" s="1"/>
  <c r="M57" i="1"/>
  <c r="U55" i="1"/>
  <c r="V55" i="1"/>
  <c r="Y57" i="1"/>
  <c r="Z56" i="1"/>
  <c r="S56" i="2" s="1"/>
  <c r="F58" i="1"/>
  <c r="G57" i="1"/>
  <c r="G57" i="2" s="1"/>
  <c r="K57" i="1"/>
  <c r="P55" i="1"/>
  <c r="O55" i="1"/>
  <c r="J60" i="7" l="1"/>
  <c r="M59" i="7"/>
  <c r="N60" i="7"/>
  <c r="Q59" i="7"/>
  <c r="U59" i="7"/>
  <c r="R60" i="7"/>
  <c r="F59" i="7"/>
  <c r="E58" i="7"/>
  <c r="I58" i="7"/>
  <c r="AD55" i="6"/>
  <c r="M58" i="6"/>
  <c r="N57" i="6"/>
  <c r="K58" i="6"/>
  <c r="G58" i="6"/>
  <c r="F59" i="6"/>
  <c r="T57" i="6"/>
  <c r="S58" i="6"/>
  <c r="AB56" i="6"/>
  <c r="AC56" i="6" s="1"/>
  <c r="AA56" i="6"/>
  <c r="X55" i="6"/>
  <c r="L56" i="6"/>
  <c r="I57" i="6"/>
  <c r="J57" i="6" s="1"/>
  <c r="AE57" i="6"/>
  <c r="H57" i="6"/>
  <c r="U56" i="6"/>
  <c r="V56" i="6"/>
  <c r="W56" i="6" s="1"/>
  <c r="P56" i="6"/>
  <c r="Q56" i="6" s="1"/>
  <c r="O56" i="6"/>
  <c r="Y58" i="6"/>
  <c r="Z57" i="6"/>
  <c r="V56" i="5"/>
  <c r="W56" i="5" s="1"/>
  <c r="U56" i="5"/>
  <c r="X56" i="5" s="1"/>
  <c r="P57" i="5"/>
  <c r="Q57" i="5" s="1"/>
  <c r="O57" i="5"/>
  <c r="R57" i="5" s="1"/>
  <c r="AB57" i="5"/>
  <c r="AC57" i="5" s="1"/>
  <c r="AA57" i="5"/>
  <c r="AD57" i="5" s="1"/>
  <c r="N58" i="5"/>
  <c r="M59" i="5"/>
  <c r="K57" i="5"/>
  <c r="G57" i="5"/>
  <c r="F58" i="5"/>
  <c r="T57" i="5"/>
  <c r="S58" i="5"/>
  <c r="AF56" i="5"/>
  <c r="H56" i="5"/>
  <c r="AE56" i="5"/>
  <c r="I56" i="5"/>
  <c r="J56" i="5" s="1"/>
  <c r="Y59" i="5"/>
  <c r="Z58" i="5"/>
  <c r="AD56" i="4"/>
  <c r="R56" i="4"/>
  <c r="Y59" i="4"/>
  <c r="Z58" i="4"/>
  <c r="M59" i="4"/>
  <c r="N58" i="4"/>
  <c r="H58" i="4"/>
  <c r="I58" i="4"/>
  <c r="J58" i="4" s="1"/>
  <c r="AB57" i="4"/>
  <c r="AC57" i="4" s="1"/>
  <c r="AA57" i="4"/>
  <c r="F60" i="4"/>
  <c r="K59" i="4"/>
  <c r="G59" i="4"/>
  <c r="U57" i="4"/>
  <c r="V57" i="4"/>
  <c r="W57" i="4" s="1"/>
  <c r="P57" i="4"/>
  <c r="Q57" i="4" s="1"/>
  <c r="O57" i="4"/>
  <c r="S59" i="4"/>
  <c r="T58" i="4"/>
  <c r="L57" i="4"/>
  <c r="F58" i="2"/>
  <c r="E57" i="2"/>
  <c r="F60" i="3"/>
  <c r="K59" i="3"/>
  <c r="G59" i="3"/>
  <c r="I58" i="3"/>
  <c r="J58" i="3" s="1"/>
  <c r="H58" i="3"/>
  <c r="Q55" i="1"/>
  <c r="R55" i="1" s="1"/>
  <c r="L55" i="2"/>
  <c r="M55" i="2" s="1"/>
  <c r="W55" i="1"/>
  <c r="X55" i="1" s="1"/>
  <c r="P55" i="2"/>
  <c r="Q55" i="2" s="1"/>
  <c r="J56" i="1"/>
  <c r="H56" i="2"/>
  <c r="I56" i="2" s="1"/>
  <c r="AC55" i="1"/>
  <c r="AD55" i="1" s="1"/>
  <c r="T55" i="2"/>
  <c r="U55" i="2" s="1"/>
  <c r="L56" i="1"/>
  <c r="AA56" i="1"/>
  <c r="AB56" i="1"/>
  <c r="N57" i="1"/>
  <c r="K57" i="2" s="1"/>
  <c r="M58" i="1"/>
  <c r="S58" i="1"/>
  <c r="T57" i="1"/>
  <c r="O57" i="2" s="1"/>
  <c r="I57" i="1"/>
  <c r="H57" i="1"/>
  <c r="Y58" i="1"/>
  <c r="Z57" i="1"/>
  <c r="S57" i="2" s="1"/>
  <c r="P56" i="1"/>
  <c r="O56" i="1"/>
  <c r="F59" i="1"/>
  <c r="G58" i="1"/>
  <c r="G58" i="2" s="1"/>
  <c r="K58" i="1"/>
  <c r="U56" i="1"/>
  <c r="V56" i="1"/>
  <c r="E59" i="7" l="1"/>
  <c r="I59" i="7"/>
  <c r="F60" i="7"/>
  <c r="N61" i="7"/>
  <c r="Q60" i="7"/>
  <c r="R61" i="7"/>
  <c r="U60" i="7"/>
  <c r="J61" i="7"/>
  <c r="M60" i="7"/>
  <c r="AD56" i="6"/>
  <c r="Y59" i="6"/>
  <c r="Z58" i="6"/>
  <c r="X56" i="6"/>
  <c r="K59" i="6"/>
  <c r="G59" i="6"/>
  <c r="F60" i="6"/>
  <c r="P57" i="6"/>
  <c r="Q57" i="6" s="1"/>
  <c r="O57" i="6"/>
  <c r="R56" i="6"/>
  <c r="T58" i="6"/>
  <c r="S59" i="6"/>
  <c r="I58" i="6"/>
  <c r="J58" i="6" s="1"/>
  <c r="AE58" i="6"/>
  <c r="H58" i="6"/>
  <c r="L58" i="6" s="1"/>
  <c r="AB57" i="6"/>
  <c r="AC57" i="6" s="1"/>
  <c r="AA57" i="6"/>
  <c r="L57" i="6"/>
  <c r="U57" i="6"/>
  <c r="V57" i="6"/>
  <c r="W57" i="6" s="1"/>
  <c r="M59" i="6"/>
  <c r="N58" i="6"/>
  <c r="AF57" i="5"/>
  <c r="H57" i="5"/>
  <c r="AE57" i="5"/>
  <c r="I57" i="5"/>
  <c r="J57" i="5" s="1"/>
  <c r="AB58" i="5"/>
  <c r="AC58" i="5" s="1"/>
  <c r="AA58" i="5"/>
  <c r="AD58" i="5" s="1"/>
  <c r="P58" i="5"/>
  <c r="Q58" i="5" s="1"/>
  <c r="O58" i="5"/>
  <c r="R58" i="5" s="1"/>
  <c r="L56" i="5"/>
  <c r="T58" i="5"/>
  <c r="S59" i="5"/>
  <c r="V57" i="5"/>
  <c r="W57" i="5" s="1"/>
  <c r="U57" i="5"/>
  <c r="X57" i="5" s="1"/>
  <c r="Z59" i="5"/>
  <c r="Y60" i="5"/>
  <c r="K58" i="5"/>
  <c r="G58" i="5"/>
  <c r="F59" i="5"/>
  <c r="M60" i="5"/>
  <c r="N59" i="5"/>
  <c r="R57" i="4"/>
  <c r="AD57" i="4"/>
  <c r="M60" i="4"/>
  <c r="N59" i="4"/>
  <c r="S60" i="4"/>
  <c r="T59" i="4"/>
  <c r="X57" i="4"/>
  <c r="F61" i="4"/>
  <c r="K60" i="4"/>
  <c r="G60" i="4"/>
  <c r="L58" i="4"/>
  <c r="AB58" i="4"/>
  <c r="AC58" i="4" s="1"/>
  <c r="AA58" i="4"/>
  <c r="P58" i="4"/>
  <c r="Q58" i="4" s="1"/>
  <c r="O58" i="4"/>
  <c r="V58" i="4"/>
  <c r="W58" i="4" s="1"/>
  <c r="U58" i="4"/>
  <c r="I59" i="4"/>
  <c r="J59" i="4" s="1"/>
  <c r="H59" i="4"/>
  <c r="Y60" i="4"/>
  <c r="Z59" i="4"/>
  <c r="F59" i="2"/>
  <c r="E58" i="2"/>
  <c r="L58" i="3"/>
  <c r="H59" i="3"/>
  <c r="I59" i="3"/>
  <c r="J59" i="3" s="1"/>
  <c r="F61" i="3"/>
  <c r="K60" i="3"/>
  <c r="G60" i="3"/>
  <c r="AC56" i="1"/>
  <c r="T56" i="2"/>
  <c r="U56" i="2" s="1"/>
  <c r="Q56" i="1"/>
  <c r="L56" i="2"/>
  <c r="M56" i="2" s="1"/>
  <c r="J57" i="1"/>
  <c r="H57" i="2"/>
  <c r="I57" i="2" s="1"/>
  <c r="W56" i="1"/>
  <c r="X56" i="1" s="1"/>
  <c r="P56" i="2"/>
  <c r="Q56" i="2" s="1"/>
  <c r="F60" i="1"/>
  <c r="G59" i="1"/>
  <c r="G59" i="2" s="1"/>
  <c r="K59" i="1"/>
  <c r="AA57" i="1"/>
  <c r="AB57" i="1"/>
  <c r="V57" i="1"/>
  <c r="U57" i="1"/>
  <c r="H58" i="1"/>
  <c r="I58" i="1"/>
  <c r="R56" i="1"/>
  <c r="Y59" i="1"/>
  <c r="Z58" i="1"/>
  <c r="S58" i="2" s="1"/>
  <c r="S59" i="1"/>
  <c r="T58" i="1"/>
  <c r="O58" i="2" s="1"/>
  <c r="O57" i="1"/>
  <c r="P57" i="1"/>
  <c r="L57" i="1"/>
  <c r="N58" i="1"/>
  <c r="K58" i="2" s="1"/>
  <c r="M59" i="1"/>
  <c r="AD56" i="1"/>
  <c r="F61" i="7" l="1"/>
  <c r="I60" i="7"/>
  <c r="E60" i="7"/>
  <c r="N62" i="7"/>
  <c r="Q61" i="7"/>
  <c r="R62" i="7"/>
  <c r="U61" i="7"/>
  <c r="J62" i="7"/>
  <c r="M61" i="7"/>
  <c r="X57" i="6"/>
  <c r="AD57" i="6"/>
  <c r="R57" i="6"/>
  <c r="AB58" i="6"/>
  <c r="AC58" i="6" s="1"/>
  <c r="AA58" i="6"/>
  <c r="U58" i="6"/>
  <c r="V58" i="6"/>
  <c r="W58" i="6" s="1"/>
  <c r="Y60" i="6"/>
  <c r="Z59" i="6"/>
  <c r="M60" i="6"/>
  <c r="N59" i="6"/>
  <c r="K60" i="6"/>
  <c r="G60" i="6"/>
  <c r="F61" i="6"/>
  <c r="I59" i="6"/>
  <c r="J59" i="6" s="1"/>
  <c r="AE59" i="6"/>
  <c r="H59" i="6"/>
  <c r="T59" i="6"/>
  <c r="S60" i="6"/>
  <c r="P58" i="6"/>
  <c r="Q58" i="6" s="1"/>
  <c r="O58" i="6"/>
  <c r="P59" i="5"/>
  <c r="Q59" i="5" s="1"/>
  <c r="O59" i="5"/>
  <c r="R59" i="5" s="1"/>
  <c r="T59" i="5"/>
  <c r="S60" i="5"/>
  <c r="N60" i="5"/>
  <c r="M61" i="5"/>
  <c r="AB59" i="5"/>
  <c r="AC59" i="5" s="1"/>
  <c r="AA59" i="5"/>
  <c r="AD59" i="5" s="1"/>
  <c r="V58" i="5"/>
  <c r="W58" i="5" s="1"/>
  <c r="U58" i="5"/>
  <c r="X58" i="5" s="1"/>
  <c r="AF58" i="5"/>
  <c r="H58" i="5"/>
  <c r="AE58" i="5"/>
  <c r="I58" i="5"/>
  <c r="J58" i="5" s="1"/>
  <c r="L57" i="5"/>
  <c r="K59" i="5"/>
  <c r="G59" i="5"/>
  <c r="F60" i="5"/>
  <c r="Z60" i="5"/>
  <c r="Y61" i="5"/>
  <c r="AD58" i="4"/>
  <c r="L59" i="4"/>
  <c r="R58" i="4"/>
  <c r="X58" i="4"/>
  <c r="S61" i="4"/>
  <c r="T60" i="4"/>
  <c r="I60" i="4"/>
  <c r="J60" i="4" s="1"/>
  <c r="H60" i="4"/>
  <c r="O59" i="4"/>
  <c r="P59" i="4"/>
  <c r="Q59" i="4" s="1"/>
  <c r="AA59" i="4"/>
  <c r="AB59" i="4"/>
  <c r="AC59" i="4" s="1"/>
  <c r="V59" i="4"/>
  <c r="W59" i="4" s="1"/>
  <c r="U59" i="4"/>
  <c r="Y61" i="4"/>
  <c r="Z60" i="4"/>
  <c r="F62" i="4"/>
  <c r="K61" i="4"/>
  <c r="G61" i="4"/>
  <c r="M61" i="4"/>
  <c r="N60" i="4"/>
  <c r="F60" i="2"/>
  <c r="E59" i="2"/>
  <c r="L59" i="3"/>
  <c r="F62" i="3"/>
  <c r="K61" i="3"/>
  <c r="G61" i="3"/>
  <c r="I60" i="3"/>
  <c r="J60" i="3" s="1"/>
  <c r="H60" i="3"/>
  <c r="W57" i="1"/>
  <c r="P57" i="2"/>
  <c r="Q57" i="2" s="1"/>
  <c r="Q57" i="1"/>
  <c r="R57" i="1" s="1"/>
  <c r="L57" i="2"/>
  <c r="M57" i="2" s="1"/>
  <c r="J58" i="1"/>
  <c r="H58" i="2"/>
  <c r="I58" i="2" s="1"/>
  <c r="AC57" i="1"/>
  <c r="AD57" i="1" s="1"/>
  <c r="T57" i="2"/>
  <c r="U57" i="2" s="1"/>
  <c r="X57" i="1"/>
  <c r="V58" i="1"/>
  <c r="U58" i="1"/>
  <c r="S60" i="1"/>
  <c r="T59" i="1"/>
  <c r="O59" i="2" s="1"/>
  <c r="AB58" i="1"/>
  <c r="AA58" i="1"/>
  <c r="H59" i="1"/>
  <c r="I59" i="1"/>
  <c r="N59" i="1"/>
  <c r="K59" i="2" s="1"/>
  <c r="M60" i="1"/>
  <c r="P58" i="1"/>
  <c r="O58" i="1"/>
  <c r="Y60" i="1"/>
  <c r="Z59" i="1"/>
  <c r="S59" i="2" s="1"/>
  <c r="L58" i="1"/>
  <c r="F61" i="1"/>
  <c r="G60" i="1"/>
  <c r="G60" i="2" s="1"/>
  <c r="K60" i="1"/>
  <c r="J63" i="7" l="1"/>
  <c r="M62" i="7"/>
  <c r="N63" i="7"/>
  <c r="Q62" i="7"/>
  <c r="R63" i="7"/>
  <c r="U62" i="7"/>
  <c r="F62" i="7"/>
  <c r="E61" i="7"/>
  <c r="I61" i="7"/>
  <c r="L59" i="6"/>
  <c r="AD58" i="6"/>
  <c r="K61" i="6"/>
  <c r="G61" i="6"/>
  <c r="F62" i="6"/>
  <c r="T60" i="6"/>
  <c r="S61" i="6"/>
  <c r="I60" i="6"/>
  <c r="J60" i="6" s="1"/>
  <c r="AE60" i="6"/>
  <c r="H60" i="6"/>
  <c r="P59" i="6"/>
  <c r="Q59" i="6" s="1"/>
  <c r="O59" i="6"/>
  <c r="R59" i="6" s="1"/>
  <c r="Y61" i="6"/>
  <c r="Z60" i="6"/>
  <c r="U59" i="6"/>
  <c r="V59" i="6"/>
  <c r="W59" i="6" s="1"/>
  <c r="M61" i="6"/>
  <c r="N60" i="6"/>
  <c r="R58" i="6"/>
  <c r="AB59" i="6"/>
  <c r="AC59" i="6" s="1"/>
  <c r="AA59" i="6"/>
  <c r="X58" i="6"/>
  <c r="V59" i="5"/>
  <c r="W59" i="5" s="1"/>
  <c r="U59" i="5"/>
  <c r="X59" i="5" s="1"/>
  <c r="AB60" i="5"/>
  <c r="AC60" i="5" s="1"/>
  <c r="AA60" i="5"/>
  <c r="AD60" i="5" s="1"/>
  <c r="L58" i="5"/>
  <c r="P60" i="5"/>
  <c r="Q60" i="5" s="1"/>
  <c r="O60" i="5"/>
  <c r="Z61" i="5"/>
  <c r="Y62" i="5"/>
  <c r="AF59" i="5"/>
  <c r="H59" i="5"/>
  <c r="L59" i="5" s="1"/>
  <c r="AE59" i="5"/>
  <c r="I59" i="5"/>
  <c r="J59" i="5" s="1"/>
  <c r="N61" i="5"/>
  <c r="M62" i="5"/>
  <c r="K60" i="5"/>
  <c r="G60" i="5"/>
  <c r="F61" i="5"/>
  <c r="T60" i="5"/>
  <c r="S61" i="5"/>
  <c r="X59" i="4"/>
  <c r="AD59" i="4"/>
  <c r="F63" i="4"/>
  <c r="K62" i="4"/>
  <c r="G62" i="4"/>
  <c r="Z61" i="4"/>
  <c r="Y62" i="4"/>
  <c r="V60" i="4"/>
  <c r="W60" i="4" s="1"/>
  <c r="U60" i="4"/>
  <c r="I61" i="4"/>
  <c r="J61" i="4" s="1"/>
  <c r="H61" i="4"/>
  <c r="AB60" i="4"/>
  <c r="AC60" i="4" s="1"/>
  <c r="AA60" i="4"/>
  <c r="R59" i="4"/>
  <c r="M62" i="4"/>
  <c r="N61" i="4"/>
  <c r="P60" i="4"/>
  <c r="Q60" i="4" s="1"/>
  <c r="O60" i="4"/>
  <c r="L60" i="4"/>
  <c r="S62" i="4"/>
  <c r="T61" i="4"/>
  <c r="F61" i="2"/>
  <c r="E60" i="2"/>
  <c r="L60" i="3"/>
  <c r="H61" i="3"/>
  <c r="I61" i="3"/>
  <c r="J61" i="3" s="1"/>
  <c r="F63" i="3"/>
  <c r="K62" i="3"/>
  <c r="G62" i="3"/>
  <c r="Q58" i="1"/>
  <c r="L58" i="2"/>
  <c r="M58" i="2" s="1"/>
  <c r="AC58" i="1"/>
  <c r="AD58" i="1" s="1"/>
  <c r="T58" i="2"/>
  <c r="U58" i="2" s="1"/>
  <c r="W58" i="1"/>
  <c r="P58" i="2"/>
  <c r="Q58" i="2" s="1"/>
  <c r="J59" i="1"/>
  <c r="H59" i="2"/>
  <c r="I59" i="2" s="1"/>
  <c r="X58" i="1"/>
  <c r="R58" i="1"/>
  <c r="F62" i="1"/>
  <c r="G61" i="1"/>
  <c r="G61" i="2" s="1"/>
  <c r="K61" i="1"/>
  <c r="N60" i="1"/>
  <c r="K60" i="2" s="1"/>
  <c r="M61" i="1"/>
  <c r="P59" i="1"/>
  <c r="O59" i="1"/>
  <c r="S61" i="1"/>
  <c r="T60" i="1"/>
  <c r="O60" i="2" s="1"/>
  <c r="Y61" i="1"/>
  <c r="Z60" i="1"/>
  <c r="S60" i="2" s="1"/>
  <c r="U59" i="1"/>
  <c r="V59" i="1"/>
  <c r="H60" i="1"/>
  <c r="I60" i="1"/>
  <c r="AA59" i="1"/>
  <c r="AB59" i="1"/>
  <c r="F63" i="7" l="1"/>
  <c r="E62" i="7"/>
  <c r="I62" i="7"/>
  <c r="Q63" i="7"/>
  <c r="N64" i="7"/>
  <c r="U63" i="7"/>
  <c r="R64" i="7"/>
  <c r="J64" i="7"/>
  <c r="M63" i="7"/>
  <c r="L60" i="6"/>
  <c r="AD59" i="6"/>
  <c r="P60" i="6"/>
  <c r="Q60" i="6" s="1"/>
  <c r="O60" i="6"/>
  <c r="AB60" i="6"/>
  <c r="AC60" i="6" s="1"/>
  <c r="AA60" i="6"/>
  <c r="AD60" i="6" s="1"/>
  <c r="K62" i="6"/>
  <c r="G62" i="6"/>
  <c r="F63" i="6"/>
  <c r="M62" i="6"/>
  <c r="N61" i="6"/>
  <c r="T61" i="6"/>
  <c r="S62" i="6"/>
  <c r="I61" i="6"/>
  <c r="J61" i="6" s="1"/>
  <c r="AE61" i="6"/>
  <c r="H61" i="6"/>
  <c r="U60" i="6"/>
  <c r="V60" i="6"/>
  <c r="W60" i="6" s="1"/>
  <c r="Y62" i="6"/>
  <c r="Z61" i="6"/>
  <c r="X59" i="6"/>
  <c r="T61" i="5"/>
  <c r="S62" i="5"/>
  <c r="V60" i="5"/>
  <c r="W60" i="5" s="1"/>
  <c r="U60" i="5"/>
  <c r="R60" i="5"/>
  <c r="AF60" i="5"/>
  <c r="H60" i="5"/>
  <c r="L60" i="5" s="1"/>
  <c r="AE60" i="5"/>
  <c r="I60" i="5"/>
  <c r="J60" i="5" s="1"/>
  <c r="AB61" i="5"/>
  <c r="AC61" i="5" s="1"/>
  <c r="AA61" i="5"/>
  <c r="AD61" i="5" s="1"/>
  <c r="Y63" i="5"/>
  <c r="Z62" i="5"/>
  <c r="P61" i="5"/>
  <c r="Q61" i="5" s="1"/>
  <c r="O61" i="5"/>
  <c r="K61" i="5"/>
  <c r="G61" i="5"/>
  <c r="F62" i="5"/>
  <c r="N62" i="5"/>
  <c r="M63" i="5"/>
  <c r="L61" i="4"/>
  <c r="R60" i="4"/>
  <c r="M63" i="4"/>
  <c r="N62" i="4"/>
  <c r="U61" i="4"/>
  <c r="V61" i="4"/>
  <c r="W61" i="4" s="1"/>
  <c r="Y63" i="4"/>
  <c r="Z62" i="4"/>
  <c r="F64" i="4"/>
  <c r="K63" i="4"/>
  <c r="G63" i="4"/>
  <c r="H62" i="4"/>
  <c r="I62" i="4"/>
  <c r="J62" i="4" s="1"/>
  <c r="S63" i="4"/>
  <c r="T62" i="4"/>
  <c r="P61" i="4"/>
  <c r="Q61" i="4" s="1"/>
  <c r="O61" i="4"/>
  <c r="AD60" i="4"/>
  <c r="X60" i="4"/>
  <c r="AB61" i="4"/>
  <c r="AC61" i="4" s="1"/>
  <c r="AA61" i="4"/>
  <c r="F62" i="2"/>
  <c r="E61" i="2"/>
  <c r="L59" i="1"/>
  <c r="F64" i="3"/>
  <c r="K63" i="3"/>
  <c r="G63" i="3"/>
  <c r="I62" i="3"/>
  <c r="J62" i="3" s="1"/>
  <c r="H62" i="3"/>
  <c r="L61" i="3"/>
  <c r="J60" i="1"/>
  <c r="H60" i="2"/>
  <c r="I60" i="2" s="1"/>
  <c r="Q59" i="1"/>
  <c r="R59" i="1" s="1"/>
  <c r="L59" i="2"/>
  <c r="M59" i="2" s="1"/>
  <c r="AC59" i="1"/>
  <c r="T59" i="2"/>
  <c r="U59" i="2" s="1"/>
  <c r="W59" i="1"/>
  <c r="X59" i="1" s="1"/>
  <c r="P59" i="2"/>
  <c r="Q59" i="2" s="1"/>
  <c r="AD59" i="1"/>
  <c r="L60" i="1"/>
  <c r="U60" i="1"/>
  <c r="V60" i="1"/>
  <c r="N61" i="1"/>
  <c r="K61" i="2" s="1"/>
  <c r="M62" i="1"/>
  <c r="H61" i="1"/>
  <c r="I61" i="1"/>
  <c r="AA60" i="1"/>
  <c r="AB60" i="1"/>
  <c r="S62" i="1"/>
  <c r="T61" i="1"/>
  <c r="O61" i="2" s="1"/>
  <c r="P60" i="1"/>
  <c r="O60" i="1"/>
  <c r="Y62" i="1"/>
  <c r="Z61" i="1"/>
  <c r="S61" i="2" s="1"/>
  <c r="F63" i="1"/>
  <c r="G62" i="1"/>
  <c r="G62" i="2" s="1"/>
  <c r="K62" i="1"/>
  <c r="J65" i="7" l="1"/>
  <c r="M64" i="7"/>
  <c r="R65" i="7"/>
  <c r="U64" i="7"/>
  <c r="N65" i="7"/>
  <c r="Q64" i="7"/>
  <c r="F64" i="7"/>
  <c r="E63" i="7"/>
  <c r="I63" i="7"/>
  <c r="P61" i="6"/>
  <c r="Q61" i="6" s="1"/>
  <c r="O61" i="6"/>
  <c r="I62" i="6"/>
  <c r="J62" i="6" s="1"/>
  <c r="AE62" i="6"/>
  <c r="H62" i="6"/>
  <c r="X60" i="6"/>
  <c r="T62" i="6"/>
  <c r="S63" i="6"/>
  <c r="R60" i="6"/>
  <c r="K63" i="6"/>
  <c r="G63" i="6"/>
  <c r="F64" i="6"/>
  <c r="AB61" i="6"/>
  <c r="AC61" i="6" s="1"/>
  <c r="AA61" i="6"/>
  <c r="Y63" i="6"/>
  <c r="Z62" i="6"/>
  <c r="L61" i="6"/>
  <c r="U61" i="6"/>
  <c r="V61" i="6"/>
  <c r="W61" i="6" s="1"/>
  <c r="M63" i="6"/>
  <c r="N62" i="6"/>
  <c r="AF61" i="5"/>
  <c r="H61" i="5"/>
  <c r="AE61" i="5"/>
  <c r="I61" i="5"/>
  <c r="J61" i="5" s="1"/>
  <c r="AB62" i="5"/>
  <c r="AC62" i="5" s="1"/>
  <c r="AA62" i="5"/>
  <c r="AD62" i="5" s="1"/>
  <c r="T62" i="5"/>
  <c r="S63" i="5"/>
  <c r="V61" i="5"/>
  <c r="W61" i="5" s="1"/>
  <c r="U61" i="5"/>
  <c r="M64" i="5"/>
  <c r="N63" i="5"/>
  <c r="P62" i="5"/>
  <c r="Q62" i="5" s="1"/>
  <c r="O62" i="5"/>
  <c r="R62" i="5" s="1"/>
  <c r="Z63" i="5"/>
  <c r="Y64" i="5"/>
  <c r="K62" i="5"/>
  <c r="G62" i="5"/>
  <c r="F63" i="5"/>
  <c r="R61" i="5"/>
  <c r="X60" i="5"/>
  <c r="AD61" i="4"/>
  <c r="R61" i="4"/>
  <c r="X61" i="4"/>
  <c r="AB62" i="4"/>
  <c r="AC62" i="4" s="1"/>
  <c r="AA62" i="4"/>
  <c r="T63" i="4"/>
  <c r="S64" i="4"/>
  <c r="I63" i="4"/>
  <c r="J63" i="4" s="1"/>
  <c r="H63" i="4"/>
  <c r="P62" i="4"/>
  <c r="Q62" i="4" s="1"/>
  <c r="O62" i="4"/>
  <c r="Y64" i="4"/>
  <c r="Z63" i="4"/>
  <c r="V62" i="4"/>
  <c r="W62" i="4" s="1"/>
  <c r="U62" i="4"/>
  <c r="L62" i="4"/>
  <c r="F65" i="4"/>
  <c r="K64" i="4"/>
  <c r="G64" i="4"/>
  <c r="M64" i="4"/>
  <c r="N63" i="4"/>
  <c r="F63" i="2"/>
  <c r="E62" i="2"/>
  <c r="L62" i="3"/>
  <c r="F65" i="3"/>
  <c r="K64" i="3"/>
  <c r="G64" i="3"/>
  <c r="I63" i="3"/>
  <c r="J63" i="3" s="1"/>
  <c r="H63" i="3"/>
  <c r="AC60" i="1"/>
  <c r="T60" i="2"/>
  <c r="U60" i="2" s="1"/>
  <c r="Q60" i="1"/>
  <c r="R60" i="1" s="1"/>
  <c r="L60" i="2"/>
  <c r="M60" i="2" s="1"/>
  <c r="J61" i="1"/>
  <c r="H61" i="2"/>
  <c r="I61" i="2" s="1"/>
  <c r="W60" i="1"/>
  <c r="X60" i="1" s="1"/>
  <c r="P60" i="2"/>
  <c r="Q60" i="2" s="1"/>
  <c r="AD60" i="1"/>
  <c r="AB61" i="1"/>
  <c r="AA61" i="1"/>
  <c r="U61" i="1"/>
  <c r="V61" i="1"/>
  <c r="I62" i="1"/>
  <c r="H62" i="1"/>
  <c r="F64" i="1"/>
  <c r="G63" i="1"/>
  <c r="G63" i="2" s="1"/>
  <c r="K63" i="1"/>
  <c r="Y63" i="1"/>
  <c r="Z62" i="1"/>
  <c r="S62" i="2" s="1"/>
  <c r="S63" i="1"/>
  <c r="T62" i="1"/>
  <c r="O62" i="2" s="1"/>
  <c r="L61" i="1"/>
  <c r="O61" i="1"/>
  <c r="P61" i="1"/>
  <c r="N62" i="1"/>
  <c r="K62" i="2" s="1"/>
  <c r="M63" i="1"/>
  <c r="F65" i="7" l="1"/>
  <c r="I64" i="7"/>
  <c r="E64" i="7"/>
  <c r="R66" i="7"/>
  <c r="U65" i="7"/>
  <c r="N66" i="7"/>
  <c r="Q65" i="7"/>
  <c r="J66" i="7"/>
  <c r="M65" i="7"/>
  <c r="AB62" i="6"/>
  <c r="AC62" i="6" s="1"/>
  <c r="AA62" i="6"/>
  <c r="K64" i="6"/>
  <c r="G64" i="6"/>
  <c r="F65" i="6"/>
  <c r="M64" i="6"/>
  <c r="N63" i="6"/>
  <c r="P62" i="6"/>
  <c r="Q62" i="6" s="1"/>
  <c r="O62" i="6"/>
  <c r="X61" i="6"/>
  <c r="Y64" i="6"/>
  <c r="Z63" i="6"/>
  <c r="I63" i="6"/>
  <c r="J63" i="6" s="1"/>
  <c r="AE63" i="6"/>
  <c r="H63" i="6"/>
  <c r="T63" i="6"/>
  <c r="S64" i="6"/>
  <c r="R61" i="6"/>
  <c r="AD61" i="6"/>
  <c r="U62" i="6"/>
  <c r="X62" i="6" s="1"/>
  <c r="V62" i="6"/>
  <c r="W62" i="6" s="1"/>
  <c r="L62" i="6"/>
  <c r="K63" i="5"/>
  <c r="G63" i="5"/>
  <c r="F64" i="5"/>
  <c r="Z64" i="5"/>
  <c r="Y65" i="5"/>
  <c r="X61" i="5"/>
  <c r="AF62" i="5"/>
  <c r="H62" i="5"/>
  <c r="AE62" i="5"/>
  <c r="I62" i="5"/>
  <c r="J62" i="5" s="1"/>
  <c r="P63" i="5"/>
  <c r="Q63" i="5" s="1"/>
  <c r="O63" i="5"/>
  <c r="R63" i="5" s="1"/>
  <c r="L61" i="5"/>
  <c r="V62" i="5"/>
  <c r="W62" i="5" s="1"/>
  <c r="U62" i="5"/>
  <c r="AB63" i="5"/>
  <c r="AC63" i="5" s="1"/>
  <c r="AA63" i="5"/>
  <c r="N64" i="5"/>
  <c r="M65" i="5"/>
  <c r="T63" i="5"/>
  <c r="S64" i="5"/>
  <c r="X62" i="4"/>
  <c r="L63" i="4"/>
  <c r="AD62" i="4"/>
  <c r="AA63" i="4"/>
  <c r="AB63" i="4"/>
  <c r="AC63" i="4" s="1"/>
  <c r="I64" i="4"/>
  <c r="J64" i="4" s="1"/>
  <c r="H64" i="4"/>
  <c r="M65" i="4"/>
  <c r="N64" i="4"/>
  <c r="O63" i="4"/>
  <c r="P63" i="4"/>
  <c r="Q63" i="4" s="1"/>
  <c r="Y65" i="4"/>
  <c r="Z64" i="4"/>
  <c r="V63" i="4"/>
  <c r="W63" i="4" s="1"/>
  <c r="U63" i="4"/>
  <c r="F66" i="4"/>
  <c r="K65" i="4"/>
  <c r="G65" i="4"/>
  <c r="R62" i="4"/>
  <c r="S65" i="4"/>
  <c r="T64" i="4"/>
  <c r="F64" i="2"/>
  <c r="E63" i="2"/>
  <c r="L63" i="3"/>
  <c r="I64" i="3"/>
  <c r="J64" i="3" s="1"/>
  <c r="H64" i="3"/>
  <c r="F66" i="3"/>
  <c r="K65" i="3"/>
  <c r="G65" i="3"/>
  <c r="J62" i="1"/>
  <c r="H62" i="2"/>
  <c r="I62" i="2" s="1"/>
  <c r="AC61" i="1"/>
  <c r="AD61" i="1" s="1"/>
  <c r="T61" i="2"/>
  <c r="U61" i="2" s="1"/>
  <c r="Q61" i="1"/>
  <c r="L61" i="2"/>
  <c r="M61" i="2" s="1"/>
  <c r="W61" i="1"/>
  <c r="P61" i="2"/>
  <c r="Q61" i="2" s="1"/>
  <c r="R61" i="1"/>
  <c r="Y64" i="1"/>
  <c r="Z63" i="1"/>
  <c r="S63" i="2" s="1"/>
  <c r="F65" i="1"/>
  <c r="G64" i="1"/>
  <c r="G64" i="2" s="1"/>
  <c r="K64" i="1"/>
  <c r="X61" i="1"/>
  <c r="H63" i="1"/>
  <c r="I63" i="1"/>
  <c r="V62" i="1"/>
  <c r="U62" i="1"/>
  <c r="P62" i="1"/>
  <c r="O62" i="1"/>
  <c r="AB62" i="1"/>
  <c r="AA62" i="1"/>
  <c r="N63" i="1"/>
  <c r="K63" i="2" s="1"/>
  <c r="M64" i="1"/>
  <c r="S64" i="1"/>
  <c r="T63" i="1"/>
  <c r="O63" i="2" s="1"/>
  <c r="R67" i="7" l="1"/>
  <c r="U66" i="7"/>
  <c r="N67" i="7"/>
  <c r="Q66" i="7"/>
  <c r="J67" i="7"/>
  <c r="M66" i="7"/>
  <c r="F66" i="7"/>
  <c r="E65" i="7"/>
  <c r="I65" i="7"/>
  <c r="R62" i="6"/>
  <c r="AB63" i="6"/>
  <c r="AC63" i="6" s="1"/>
  <c r="AA63" i="6"/>
  <c r="AD63" i="6" s="1"/>
  <c r="M65" i="6"/>
  <c r="N64" i="6"/>
  <c r="T64" i="6"/>
  <c r="S65" i="6"/>
  <c r="L63" i="6"/>
  <c r="K65" i="6"/>
  <c r="G65" i="6"/>
  <c r="F66" i="6"/>
  <c r="AD62" i="6"/>
  <c r="P63" i="6"/>
  <c r="Q63" i="6" s="1"/>
  <c r="O63" i="6"/>
  <c r="R63" i="6" s="1"/>
  <c r="U63" i="6"/>
  <c r="V63" i="6"/>
  <c r="W63" i="6" s="1"/>
  <c r="Y65" i="6"/>
  <c r="Z64" i="6"/>
  <c r="I64" i="6"/>
  <c r="J64" i="6" s="1"/>
  <c r="AE64" i="6"/>
  <c r="H64" i="6"/>
  <c r="V63" i="5"/>
  <c r="W63" i="5" s="1"/>
  <c r="U63" i="5"/>
  <c r="K64" i="5"/>
  <c r="G64" i="5"/>
  <c r="F65" i="5"/>
  <c r="AD63" i="5"/>
  <c r="Z65" i="5"/>
  <c r="Y66" i="5"/>
  <c r="AF63" i="5"/>
  <c r="H63" i="5"/>
  <c r="L63" i="5" s="1"/>
  <c r="AE63" i="5"/>
  <c r="I63" i="5"/>
  <c r="J63" i="5" s="1"/>
  <c r="L62" i="5"/>
  <c r="AB64" i="5"/>
  <c r="AC64" i="5" s="1"/>
  <c r="AA64" i="5"/>
  <c r="P64" i="5"/>
  <c r="Q64" i="5" s="1"/>
  <c r="O64" i="5"/>
  <c r="R64" i="5" s="1"/>
  <c r="N65" i="5"/>
  <c r="M66" i="5"/>
  <c r="T64" i="5"/>
  <c r="S65" i="5"/>
  <c r="X62" i="5"/>
  <c r="L64" i="4"/>
  <c r="X63" i="4"/>
  <c r="R63" i="4"/>
  <c r="F67" i="4"/>
  <c r="K66" i="4"/>
  <c r="G66" i="4"/>
  <c r="AB64" i="4"/>
  <c r="AC64" i="4" s="1"/>
  <c r="AA64" i="4"/>
  <c r="AD64" i="4" s="1"/>
  <c r="P64" i="4"/>
  <c r="Q64" i="4" s="1"/>
  <c r="O64" i="4"/>
  <c r="S66" i="4"/>
  <c r="T65" i="4"/>
  <c r="I65" i="4"/>
  <c r="J65" i="4" s="1"/>
  <c r="H65" i="4"/>
  <c r="Y66" i="4"/>
  <c r="Z65" i="4"/>
  <c r="V64" i="4"/>
  <c r="W64" i="4" s="1"/>
  <c r="U64" i="4"/>
  <c r="M66" i="4"/>
  <c r="N65" i="4"/>
  <c r="AD63" i="4"/>
  <c r="F65" i="2"/>
  <c r="E64" i="2"/>
  <c r="L62" i="1"/>
  <c r="F67" i="3"/>
  <c r="K66" i="3"/>
  <c r="G66" i="3"/>
  <c r="H65" i="3"/>
  <c r="I65" i="3"/>
  <c r="J65" i="3" s="1"/>
  <c r="L64" i="3"/>
  <c r="J63" i="1"/>
  <c r="H63" i="2"/>
  <c r="I63" i="2" s="1"/>
  <c r="W62" i="1"/>
  <c r="X62" i="1" s="1"/>
  <c r="P62" i="2"/>
  <c r="Q62" i="2" s="1"/>
  <c r="Q62" i="1"/>
  <c r="L62" i="2"/>
  <c r="M62" i="2" s="1"/>
  <c r="AC62" i="1"/>
  <c r="AD62" i="1" s="1"/>
  <c r="T62" i="2"/>
  <c r="U62" i="2" s="1"/>
  <c r="R62" i="1"/>
  <c r="F66" i="1"/>
  <c r="G65" i="1"/>
  <c r="G65" i="2" s="1"/>
  <c r="K65" i="1"/>
  <c r="N64" i="1"/>
  <c r="K64" i="2" s="1"/>
  <c r="M65" i="1"/>
  <c r="S65" i="1"/>
  <c r="T64" i="1"/>
  <c r="O64" i="2" s="1"/>
  <c r="P63" i="1"/>
  <c r="O63" i="1"/>
  <c r="AB63" i="1"/>
  <c r="AA63" i="1"/>
  <c r="U63" i="1"/>
  <c r="V63" i="1"/>
  <c r="I64" i="1"/>
  <c r="H64" i="1"/>
  <c r="Y65" i="1"/>
  <c r="Z64" i="1"/>
  <c r="S64" i="2" s="1"/>
  <c r="F67" i="7" l="1"/>
  <c r="E66" i="7"/>
  <c r="I66" i="7"/>
  <c r="Q67" i="7"/>
  <c r="N68" i="7"/>
  <c r="M67" i="7"/>
  <c r="J68" i="7"/>
  <c r="R68" i="7"/>
  <c r="U67" i="7"/>
  <c r="L64" i="6"/>
  <c r="I65" i="6"/>
  <c r="J65" i="6" s="1"/>
  <c r="AE65" i="6"/>
  <c r="H65" i="6"/>
  <c r="L65" i="6" s="1"/>
  <c r="Y66" i="6"/>
  <c r="Z65" i="6"/>
  <c r="U64" i="6"/>
  <c r="V64" i="6"/>
  <c r="W64" i="6" s="1"/>
  <c r="M66" i="6"/>
  <c r="N65" i="6"/>
  <c r="T65" i="6"/>
  <c r="S66" i="6"/>
  <c r="AB64" i="6"/>
  <c r="AC64" i="6" s="1"/>
  <c r="AA64" i="6"/>
  <c r="X63" i="6"/>
  <c r="K66" i="6"/>
  <c r="G66" i="6"/>
  <c r="F67" i="6"/>
  <c r="P64" i="6"/>
  <c r="Q64" i="6" s="1"/>
  <c r="O64" i="6"/>
  <c r="R64" i="6" s="1"/>
  <c r="V64" i="5"/>
  <c r="W64" i="5" s="1"/>
  <c r="U64" i="5"/>
  <c r="AB65" i="5"/>
  <c r="AC65" i="5" s="1"/>
  <c r="AA65" i="5"/>
  <c r="AD65" i="5" s="1"/>
  <c r="N66" i="5"/>
  <c r="M67" i="5"/>
  <c r="Y67" i="5"/>
  <c r="Z66" i="5"/>
  <c r="K65" i="5"/>
  <c r="G65" i="5"/>
  <c r="F66" i="5"/>
  <c r="X63" i="5"/>
  <c r="T65" i="5"/>
  <c r="S66" i="5"/>
  <c r="P65" i="5"/>
  <c r="Q65" i="5" s="1"/>
  <c r="O65" i="5"/>
  <c r="R65" i="5" s="1"/>
  <c r="AD64" i="5"/>
  <c r="AF64" i="5"/>
  <c r="H64" i="5"/>
  <c r="AE64" i="5"/>
  <c r="I64" i="5"/>
  <c r="J64" i="5" s="1"/>
  <c r="X64" i="4"/>
  <c r="R64" i="4"/>
  <c r="AB65" i="4"/>
  <c r="AC65" i="4" s="1"/>
  <c r="AA65" i="4"/>
  <c r="AD65" i="4" s="1"/>
  <c r="H66" i="4"/>
  <c r="I66" i="4"/>
  <c r="J66" i="4" s="1"/>
  <c r="M67" i="4"/>
  <c r="N66" i="4"/>
  <c r="U65" i="4"/>
  <c r="V65" i="4"/>
  <c r="W65" i="4" s="1"/>
  <c r="Y67" i="4"/>
  <c r="Z66" i="4"/>
  <c r="F68" i="4"/>
  <c r="K67" i="4"/>
  <c r="G67" i="4"/>
  <c r="P65" i="4"/>
  <c r="Q65" i="4" s="1"/>
  <c r="O65" i="4"/>
  <c r="L65" i="4"/>
  <c r="S67" i="4"/>
  <c r="T66" i="4"/>
  <c r="F66" i="2"/>
  <c r="E65" i="2"/>
  <c r="L63" i="1"/>
  <c r="F68" i="3"/>
  <c r="K67" i="3"/>
  <c r="G67" i="3"/>
  <c r="L65" i="3"/>
  <c r="I66" i="3"/>
  <c r="J66" i="3" s="1"/>
  <c r="H66" i="3"/>
  <c r="L66" i="3" s="1"/>
  <c r="Q63" i="1"/>
  <c r="R63" i="1" s="1"/>
  <c r="L63" i="2"/>
  <c r="M63" i="2" s="1"/>
  <c r="J64" i="1"/>
  <c r="H64" i="2"/>
  <c r="I64" i="2" s="1"/>
  <c r="W63" i="1"/>
  <c r="P63" i="2"/>
  <c r="Q63" i="2" s="1"/>
  <c r="AC63" i="1"/>
  <c r="AD63" i="1" s="1"/>
  <c r="T63" i="2"/>
  <c r="U63" i="2" s="1"/>
  <c r="Y66" i="1"/>
  <c r="Z65" i="1"/>
  <c r="S65" i="2" s="1"/>
  <c r="X63" i="1"/>
  <c r="N65" i="1"/>
  <c r="K65" i="2" s="1"/>
  <c r="M66" i="1"/>
  <c r="S66" i="1"/>
  <c r="T65" i="1"/>
  <c r="O65" i="2" s="1"/>
  <c r="P64" i="1"/>
  <c r="O64" i="1"/>
  <c r="H65" i="1"/>
  <c r="I65" i="1"/>
  <c r="AA64" i="1"/>
  <c r="AB64" i="1"/>
  <c r="U64" i="1"/>
  <c r="V64" i="1"/>
  <c r="F67" i="1"/>
  <c r="G66" i="1"/>
  <c r="G66" i="2" s="1"/>
  <c r="K66" i="1"/>
  <c r="R69" i="7" l="1"/>
  <c r="U68" i="7"/>
  <c r="J69" i="7"/>
  <c r="M68" i="7"/>
  <c r="N69" i="7"/>
  <c r="Q68" i="7"/>
  <c r="F68" i="7"/>
  <c r="E67" i="7"/>
  <c r="I67" i="7"/>
  <c r="X64" i="6"/>
  <c r="P65" i="6"/>
  <c r="Q65" i="6" s="1"/>
  <c r="O65" i="6"/>
  <c r="R65" i="6" s="1"/>
  <c r="T66" i="6"/>
  <c r="S67" i="6"/>
  <c r="AB65" i="6"/>
  <c r="AC65" i="6" s="1"/>
  <c r="AA65" i="6"/>
  <c r="K67" i="6"/>
  <c r="G67" i="6"/>
  <c r="F68" i="6"/>
  <c r="U65" i="6"/>
  <c r="V65" i="6"/>
  <c r="W65" i="6" s="1"/>
  <c r="M67" i="6"/>
  <c r="N66" i="6"/>
  <c r="I66" i="6"/>
  <c r="J66" i="6" s="1"/>
  <c r="AE66" i="6"/>
  <c r="H66" i="6"/>
  <c r="AD64" i="6"/>
  <c r="Y67" i="6"/>
  <c r="Z66" i="6"/>
  <c r="M68" i="5"/>
  <c r="N67" i="5"/>
  <c r="L64" i="5"/>
  <c r="T66" i="5"/>
  <c r="S67" i="5"/>
  <c r="K66" i="5"/>
  <c r="G66" i="5"/>
  <c r="F67" i="5"/>
  <c r="AB66" i="5"/>
  <c r="AC66" i="5" s="1"/>
  <c r="AA66" i="5"/>
  <c r="X64" i="5"/>
  <c r="V65" i="5"/>
  <c r="W65" i="5" s="1"/>
  <c r="U65" i="5"/>
  <c r="X65" i="5" s="1"/>
  <c r="AF65" i="5"/>
  <c r="H65" i="5"/>
  <c r="AE65" i="5"/>
  <c r="I65" i="5"/>
  <c r="J65" i="5" s="1"/>
  <c r="Z67" i="5"/>
  <c r="Y68" i="5"/>
  <c r="P66" i="5"/>
  <c r="Q66" i="5" s="1"/>
  <c r="O66" i="5"/>
  <c r="R65" i="4"/>
  <c r="X65" i="4"/>
  <c r="AB66" i="4"/>
  <c r="AC66" i="4" s="1"/>
  <c r="AA66" i="4"/>
  <c r="AD66" i="4" s="1"/>
  <c r="I67" i="4"/>
  <c r="J67" i="4" s="1"/>
  <c r="H67" i="4"/>
  <c r="P66" i="4"/>
  <c r="Q66" i="4" s="1"/>
  <c r="O66" i="4"/>
  <c r="R66" i="4" s="1"/>
  <c r="L66" i="4"/>
  <c r="T67" i="4"/>
  <c r="S68" i="4"/>
  <c r="V66" i="4"/>
  <c r="W66" i="4" s="1"/>
  <c r="U66" i="4"/>
  <c r="Y68" i="4"/>
  <c r="Z67" i="4"/>
  <c r="K68" i="4"/>
  <c r="G68" i="4"/>
  <c r="F69" i="4"/>
  <c r="M68" i="4"/>
  <c r="N67" i="4"/>
  <c r="F67" i="2"/>
  <c r="E66" i="2"/>
  <c r="L64" i="1"/>
  <c r="I67" i="3"/>
  <c r="J67" i="3" s="1"/>
  <c r="H67" i="3"/>
  <c r="L67" i="3" s="1"/>
  <c r="F69" i="3"/>
  <c r="K68" i="3"/>
  <c r="G68" i="3"/>
  <c r="Q64" i="1"/>
  <c r="R64" i="1" s="1"/>
  <c r="L64" i="2"/>
  <c r="M64" i="2" s="1"/>
  <c r="J65" i="1"/>
  <c r="H65" i="2"/>
  <c r="I65" i="2" s="1"/>
  <c r="AC64" i="1"/>
  <c r="AD64" i="1" s="1"/>
  <c r="T64" i="2"/>
  <c r="U64" i="2" s="1"/>
  <c r="W64" i="1"/>
  <c r="X64" i="1" s="1"/>
  <c r="P64" i="2"/>
  <c r="Q64" i="2" s="1"/>
  <c r="H66" i="1"/>
  <c r="I66" i="1"/>
  <c r="N66" i="1"/>
  <c r="K66" i="2" s="1"/>
  <c r="M67" i="1"/>
  <c r="S67" i="1"/>
  <c r="T66" i="1"/>
  <c r="O66" i="2" s="1"/>
  <c r="F68" i="1"/>
  <c r="G67" i="1"/>
  <c r="G67" i="2" s="1"/>
  <c r="K67" i="1"/>
  <c r="O65" i="1"/>
  <c r="P65" i="1"/>
  <c r="AA65" i="1"/>
  <c r="AB65" i="1"/>
  <c r="V65" i="1"/>
  <c r="U65" i="1"/>
  <c r="Y67" i="1"/>
  <c r="Z66" i="1"/>
  <c r="S66" i="2" s="1"/>
  <c r="F69" i="7" l="1"/>
  <c r="I68" i="7"/>
  <c r="E68" i="7"/>
  <c r="J70" i="7"/>
  <c r="M69" i="7"/>
  <c r="N70" i="7"/>
  <c r="Q69" i="7"/>
  <c r="R70" i="7"/>
  <c r="U69" i="7"/>
  <c r="X65" i="6"/>
  <c r="AB66" i="6"/>
  <c r="AC66" i="6" s="1"/>
  <c r="AA66" i="6"/>
  <c r="L66" i="6"/>
  <c r="K68" i="6"/>
  <c r="G68" i="6"/>
  <c r="F69" i="6"/>
  <c r="AD65" i="6"/>
  <c r="U66" i="6"/>
  <c r="V66" i="6"/>
  <c r="W66" i="6" s="1"/>
  <c r="Y68" i="6"/>
  <c r="Z67" i="6"/>
  <c r="M68" i="6"/>
  <c r="N67" i="6"/>
  <c r="I67" i="6"/>
  <c r="J67" i="6" s="1"/>
  <c r="AE67" i="6"/>
  <c r="H67" i="6"/>
  <c r="P66" i="6"/>
  <c r="Q66" i="6" s="1"/>
  <c r="O66" i="6"/>
  <c r="T67" i="6"/>
  <c r="S68" i="6"/>
  <c r="Z68" i="5"/>
  <c r="Y69" i="5"/>
  <c r="K67" i="5"/>
  <c r="G67" i="5"/>
  <c r="F68" i="5"/>
  <c r="T67" i="5"/>
  <c r="S68" i="5"/>
  <c r="P67" i="5"/>
  <c r="Q67" i="5" s="1"/>
  <c r="O67" i="5"/>
  <c r="R67" i="5" s="1"/>
  <c r="L65" i="5"/>
  <c r="AF66" i="5"/>
  <c r="H66" i="5"/>
  <c r="L66" i="5" s="1"/>
  <c r="AE66" i="5"/>
  <c r="I66" i="5"/>
  <c r="J66" i="5" s="1"/>
  <c r="V66" i="5"/>
  <c r="W66" i="5" s="1"/>
  <c r="U66" i="5"/>
  <c r="N68" i="5"/>
  <c r="M69" i="5"/>
  <c r="R66" i="5"/>
  <c r="AB67" i="5"/>
  <c r="AC67" i="5" s="1"/>
  <c r="AA67" i="5"/>
  <c r="AD66" i="5"/>
  <c r="L67" i="4"/>
  <c r="X66" i="4"/>
  <c r="F70" i="4"/>
  <c r="K69" i="4"/>
  <c r="G69" i="4"/>
  <c r="AA67" i="4"/>
  <c r="AB67" i="4"/>
  <c r="AC67" i="4" s="1"/>
  <c r="M69" i="4"/>
  <c r="N68" i="4"/>
  <c r="V67" i="4"/>
  <c r="W67" i="4" s="1"/>
  <c r="U67" i="4"/>
  <c r="O67" i="4"/>
  <c r="P67" i="4"/>
  <c r="Q67" i="4" s="1"/>
  <c r="I68" i="4"/>
  <c r="J68" i="4" s="1"/>
  <c r="H68" i="4"/>
  <c r="Y69" i="4"/>
  <c r="Z68" i="4"/>
  <c r="S69" i="4"/>
  <c r="T68" i="4"/>
  <c r="F68" i="2"/>
  <c r="E67" i="2"/>
  <c r="L65" i="1"/>
  <c r="I68" i="3"/>
  <c r="J68" i="3" s="1"/>
  <c r="H68" i="3"/>
  <c r="L68" i="3" s="1"/>
  <c r="F70" i="3"/>
  <c r="K69" i="3"/>
  <c r="G69" i="3"/>
  <c r="J66" i="1"/>
  <c r="H66" i="2"/>
  <c r="I66" i="2" s="1"/>
  <c r="Q65" i="1"/>
  <c r="R65" i="1" s="1"/>
  <c r="L65" i="2"/>
  <c r="M65" i="2" s="1"/>
  <c r="W65" i="1"/>
  <c r="X65" i="1" s="1"/>
  <c r="P65" i="2"/>
  <c r="Q65" i="2" s="1"/>
  <c r="AC65" i="1"/>
  <c r="AD65" i="1" s="1"/>
  <c r="T65" i="2"/>
  <c r="U65" i="2" s="1"/>
  <c r="S68" i="1"/>
  <c r="T67" i="1"/>
  <c r="O67" i="2" s="1"/>
  <c r="V66" i="1"/>
  <c r="U66" i="1"/>
  <c r="H67" i="1"/>
  <c r="I67" i="1"/>
  <c r="N67" i="1"/>
  <c r="K67" i="2" s="1"/>
  <c r="M68" i="1"/>
  <c r="Y68" i="1"/>
  <c r="Z67" i="1"/>
  <c r="S67" i="2" s="1"/>
  <c r="AB66" i="1"/>
  <c r="AA66" i="1"/>
  <c r="F69" i="1"/>
  <c r="G68" i="1"/>
  <c r="G68" i="2" s="1"/>
  <c r="K68" i="1"/>
  <c r="P66" i="1"/>
  <c r="O66" i="1"/>
  <c r="R71" i="7" l="1"/>
  <c r="U70" i="7"/>
  <c r="J71" i="7"/>
  <c r="M70" i="7"/>
  <c r="N71" i="7"/>
  <c r="Q70" i="7"/>
  <c r="F70" i="7"/>
  <c r="E69" i="7"/>
  <c r="I69" i="7"/>
  <c r="L67" i="6"/>
  <c r="P67" i="6"/>
  <c r="Q67" i="6" s="1"/>
  <c r="O67" i="6"/>
  <c r="Y69" i="6"/>
  <c r="Z68" i="6"/>
  <c r="K69" i="6"/>
  <c r="G69" i="6"/>
  <c r="F70" i="6"/>
  <c r="U67" i="6"/>
  <c r="V67" i="6"/>
  <c r="W67" i="6" s="1"/>
  <c r="R66" i="6"/>
  <c r="M69" i="6"/>
  <c r="N68" i="6"/>
  <c r="I68" i="6"/>
  <c r="J68" i="6" s="1"/>
  <c r="AE68" i="6"/>
  <c r="H68" i="6"/>
  <c r="AD66" i="6"/>
  <c r="T68" i="6"/>
  <c r="S69" i="6"/>
  <c r="AB67" i="6"/>
  <c r="AC67" i="6" s="1"/>
  <c r="AA67" i="6"/>
  <c r="X66" i="6"/>
  <c r="X66" i="5"/>
  <c r="K68" i="5"/>
  <c r="G68" i="5"/>
  <c r="F69" i="5"/>
  <c r="Z69" i="5"/>
  <c r="Y70" i="5"/>
  <c r="P68" i="5"/>
  <c r="Q68" i="5" s="1"/>
  <c r="O68" i="5"/>
  <c r="R68" i="5" s="1"/>
  <c r="T68" i="5"/>
  <c r="S69" i="5"/>
  <c r="AF67" i="5"/>
  <c r="H67" i="5"/>
  <c r="L67" i="5" s="1"/>
  <c r="AE67" i="5"/>
  <c r="I67" i="5"/>
  <c r="J67" i="5" s="1"/>
  <c r="AB68" i="5"/>
  <c r="AC68" i="5" s="1"/>
  <c r="AA68" i="5"/>
  <c r="N69" i="5"/>
  <c r="M70" i="5"/>
  <c r="AD67" i="5"/>
  <c r="V67" i="5"/>
  <c r="W67" i="5" s="1"/>
  <c r="U67" i="5"/>
  <c r="R67" i="4"/>
  <c r="Y70" i="4"/>
  <c r="Z69" i="4"/>
  <c r="I69" i="4"/>
  <c r="J69" i="4" s="1"/>
  <c r="H69" i="4"/>
  <c r="S70" i="4"/>
  <c r="T69" i="4"/>
  <c r="L68" i="4"/>
  <c r="X67" i="4"/>
  <c r="N69" i="4"/>
  <c r="M70" i="4"/>
  <c r="AB68" i="4"/>
  <c r="AC68" i="4" s="1"/>
  <c r="AA68" i="4"/>
  <c r="F71" i="4"/>
  <c r="K70" i="4"/>
  <c r="G70" i="4"/>
  <c r="V68" i="4"/>
  <c r="W68" i="4" s="1"/>
  <c r="U68" i="4"/>
  <c r="P68" i="4"/>
  <c r="Q68" i="4" s="1"/>
  <c r="O68" i="4"/>
  <c r="R68" i="4" s="1"/>
  <c r="AD67" i="4"/>
  <c r="F69" i="2"/>
  <c r="E68" i="2"/>
  <c r="L66" i="1"/>
  <c r="H69" i="3"/>
  <c r="I69" i="3"/>
  <c r="J69" i="3" s="1"/>
  <c r="F71" i="3"/>
  <c r="K70" i="3"/>
  <c r="G70" i="3"/>
  <c r="Q66" i="1"/>
  <c r="R66" i="1" s="1"/>
  <c r="L66" i="2"/>
  <c r="M66" i="2" s="1"/>
  <c r="AC66" i="1"/>
  <c r="AD66" i="1" s="1"/>
  <c r="T66" i="2"/>
  <c r="U66" i="2" s="1"/>
  <c r="J67" i="1"/>
  <c r="H67" i="2"/>
  <c r="I67" i="2" s="1"/>
  <c r="W66" i="1"/>
  <c r="X66" i="1" s="1"/>
  <c r="P66" i="2"/>
  <c r="Q66" i="2" s="1"/>
  <c r="Y69" i="1"/>
  <c r="Z68" i="1"/>
  <c r="S68" i="2" s="1"/>
  <c r="N68" i="1"/>
  <c r="K68" i="2" s="1"/>
  <c r="M69" i="1"/>
  <c r="L67" i="1"/>
  <c r="F70" i="1"/>
  <c r="G69" i="1"/>
  <c r="G69" i="2" s="1"/>
  <c r="K69" i="1"/>
  <c r="P67" i="1"/>
  <c r="O67" i="1"/>
  <c r="V67" i="1"/>
  <c r="U67" i="1"/>
  <c r="H68" i="1"/>
  <c r="I68" i="1"/>
  <c r="AA67" i="1"/>
  <c r="AB67" i="1"/>
  <c r="S69" i="1"/>
  <c r="T68" i="1"/>
  <c r="O68" i="2" s="1"/>
  <c r="F71" i="7" l="1"/>
  <c r="E70" i="7"/>
  <c r="I70" i="7"/>
  <c r="M71" i="7"/>
  <c r="J72" i="7"/>
  <c r="N72" i="7"/>
  <c r="Q71" i="7"/>
  <c r="R72" i="7"/>
  <c r="U71" i="7"/>
  <c r="T69" i="6"/>
  <c r="S70" i="6"/>
  <c r="P68" i="6"/>
  <c r="Q68" i="6" s="1"/>
  <c r="O68" i="6"/>
  <c r="Y70" i="6"/>
  <c r="Z69" i="6"/>
  <c r="I69" i="6"/>
  <c r="J69" i="6" s="1"/>
  <c r="AE69" i="6"/>
  <c r="H69" i="6"/>
  <c r="U68" i="6"/>
  <c r="V68" i="6"/>
  <c r="W68" i="6" s="1"/>
  <c r="L68" i="6"/>
  <c r="X67" i="6"/>
  <c r="R67" i="6"/>
  <c r="AD67" i="6"/>
  <c r="M70" i="6"/>
  <c r="N69" i="6"/>
  <c r="K70" i="6"/>
  <c r="G70" i="6"/>
  <c r="F71" i="6"/>
  <c r="AB68" i="6"/>
  <c r="AC68" i="6" s="1"/>
  <c r="AA68" i="6"/>
  <c r="AD68" i="6" s="1"/>
  <c r="AF68" i="5"/>
  <c r="H68" i="5"/>
  <c r="AE68" i="5"/>
  <c r="I68" i="5"/>
  <c r="J68" i="5" s="1"/>
  <c r="AD68" i="5"/>
  <c r="N70" i="5"/>
  <c r="M71" i="5"/>
  <c r="AB69" i="5"/>
  <c r="AC69" i="5" s="1"/>
  <c r="AA69" i="5"/>
  <c r="AD69" i="5" s="1"/>
  <c r="V68" i="5"/>
  <c r="W68" i="5" s="1"/>
  <c r="U68" i="5"/>
  <c r="X68" i="5" s="1"/>
  <c r="Y71" i="5"/>
  <c r="Z70" i="5"/>
  <c r="X67" i="5"/>
  <c r="P69" i="5"/>
  <c r="Q69" i="5" s="1"/>
  <c r="O69" i="5"/>
  <c r="R69" i="5" s="1"/>
  <c r="T69" i="5"/>
  <c r="S70" i="5"/>
  <c r="K69" i="5"/>
  <c r="G69" i="5"/>
  <c r="F70" i="5"/>
  <c r="AD68" i="4"/>
  <c r="P69" i="4"/>
  <c r="Q69" i="4" s="1"/>
  <c r="O69" i="4"/>
  <c r="AB69" i="4"/>
  <c r="AC69" i="4" s="1"/>
  <c r="AA69" i="4"/>
  <c r="S71" i="4"/>
  <c r="T70" i="4"/>
  <c r="U69" i="4"/>
  <c r="V69" i="4"/>
  <c r="W69" i="4" s="1"/>
  <c r="H70" i="4"/>
  <c r="I70" i="4"/>
  <c r="J70" i="4" s="1"/>
  <c r="X68" i="4"/>
  <c r="F72" i="4"/>
  <c r="K71" i="4"/>
  <c r="G71" i="4"/>
  <c r="M71" i="4"/>
  <c r="N70" i="4"/>
  <c r="L69" i="4"/>
  <c r="Y71" i="4"/>
  <c r="Z70" i="4"/>
  <c r="F70" i="2"/>
  <c r="E69" i="2"/>
  <c r="L69" i="3"/>
  <c r="I70" i="3"/>
  <c r="J70" i="3" s="1"/>
  <c r="H70" i="3"/>
  <c r="K71" i="3"/>
  <c r="G71" i="3"/>
  <c r="F72" i="3"/>
  <c r="J68" i="1"/>
  <c r="H68" i="2"/>
  <c r="I68" i="2" s="1"/>
  <c r="Q67" i="1"/>
  <c r="L67" i="2"/>
  <c r="M67" i="2" s="1"/>
  <c r="AC67" i="1"/>
  <c r="AD67" i="1" s="1"/>
  <c r="T67" i="2"/>
  <c r="U67" i="2" s="1"/>
  <c r="W67" i="1"/>
  <c r="X67" i="1" s="1"/>
  <c r="P67" i="2"/>
  <c r="Q67" i="2" s="1"/>
  <c r="L68" i="1"/>
  <c r="U68" i="1"/>
  <c r="V68" i="1"/>
  <c r="N69" i="1"/>
  <c r="K69" i="2" s="1"/>
  <c r="M70" i="1"/>
  <c r="AA68" i="1"/>
  <c r="AB68" i="1"/>
  <c r="F71" i="1"/>
  <c r="G70" i="1"/>
  <c r="G70" i="2" s="1"/>
  <c r="K70" i="1"/>
  <c r="S70" i="1"/>
  <c r="T69" i="1"/>
  <c r="O69" i="2" s="1"/>
  <c r="R67" i="1"/>
  <c r="I69" i="1"/>
  <c r="H69" i="1"/>
  <c r="P68" i="1"/>
  <c r="O68" i="1"/>
  <c r="Y70" i="1"/>
  <c r="Z69" i="1"/>
  <c r="S69" i="2" s="1"/>
  <c r="R73" i="7" l="1"/>
  <c r="U72" i="7"/>
  <c r="N73" i="7"/>
  <c r="Q72" i="7"/>
  <c r="J73" i="7"/>
  <c r="M72" i="7"/>
  <c r="I71" i="7"/>
  <c r="F72" i="7"/>
  <c r="E71" i="7"/>
  <c r="L69" i="6"/>
  <c r="M71" i="6"/>
  <c r="N70" i="6"/>
  <c r="T70" i="6"/>
  <c r="S71" i="6"/>
  <c r="Y71" i="6"/>
  <c r="Z70" i="6"/>
  <c r="U69" i="6"/>
  <c r="V69" i="6"/>
  <c r="W69" i="6" s="1"/>
  <c r="I70" i="6"/>
  <c r="J70" i="6" s="1"/>
  <c r="AE70" i="6"/>
  <c r="H70" i="6"/>
  <c r="AB69" i="6"/>
  <c r="AC69" i="6" s="1"/>
  <c r="AA69" i="6"/>
  <c r="K71" i="6"/>
  <c r="G71" i="6"/>
  <c r="F72" i="6"/>
  <c r="P69" i="6"/>
  <c r="Q69" i="6" s="1"/>
  <c r="O69" i="6"/>
  <c r="R69" i="6" s="1"/>
  <c r="X68" i="6"/>
  <c r="R68" i="6"/>
  <c r="AB70" i="5"/>
  <c r="AC70" i="5" s="1"/>
  <c r="AA70" i="5"/>
  <c r="AD70" i="5" s="1"/>
  <c r="V69" i="5"/>
  <c r="W69" i="5" s="1"/>
  <c r="U69" i="5"/>
  <c r="X69" i="5" s="1"/>
  <c r="Z71" i="5"/>
  <c r="Y72" i="5"/>
  <c r="P70" i="5"/>
  <c r="Q70" i="5" s="1"/>
  <c r="O70" i="5"/>
  <c r="L68" i="5"/>
  <c r="AF69" i="5"/>
  <c r="H69" i="5"/>
  <c r="L69" i="5" s="1"/>
  <c r="AE69" i="5"/>
  <c r="I69" i="5"/>
  <c r="J69" i="5" s="1"/>
  <c r="M72" i="5"/>
  <c r="N71" i="5"/>
  <c r="K70" i="5"/>
  <c r="G70" i="5"/>
  <c r="F71" i="5"/>
  <c r="T70" i="5"/>
  <c r="S71" i="5"/>
  <c r="X69" i="4"/>
  <c r="R69" i="4"/>
  <c r="AD69" i="4"/>
  <c r="AB70" i="4"/>
  <c r="AC70" i="4" s="1"/>
  <c r="AA70" i="4"/>
  <c r="P70" i="4"/>
  <c r="Q70" i="4" s="1"/>
  <c r="O70" i="4"/>
  <c r="V70" i="4"/>
  <c r="W70" i="4" s="1"/>
  <c r="U70" i="4"/>
  <c r="I71" i="4"/>
  <c r="J71" i="4" s="1"/>
  <c r="H71" i="4"/>
  <c r="L70" i="4"/>
  <c r="Y72" i="4"/>
  <c r="Z71" i="4"/>
  <c r="M72" i="4"/>
  <c r="N71" i="4"/>
  <c r="G72" i="4"/>
  <c r="K72" i="4"/>
  <c r="F73" i="4"/>
  <c r="S72" i="4"/>
  <c r="T71" i="4"/>
  <c r="F71" i="2"/>
  <c r="E70" i="2"/>
  <c r="I71" i="3"/>
  <c r="J71" i="3" s="1"/>
  <c r="H71" i="3"/>
  <c r="L71" i="3" s="1"/>
  <c r="F73" i="3"/>
  <c r="K72" i="3"/>
  <c r="G72" i="3"/>
  <c r="L70" i="3"/>
  <c r="J69" i="1"/>
  <c r="H69" i="2"/>
  <c r="I69" i="2" s="1"/>
  <c r="W68" i="1"/>
  <c r="X68" i="1" s="1"/>
  <c r="P68" i="2"/>
  <c r="Q68" i="2" s="1"/>
  <c r="Q68" i="1"/>
  <c r="R68" i="1" s="1"/>
  <c r="L68" i="2"/>
  <c r="M68" i="2" s="1"/>
  <c r="AC68" i="1"/>
  <c r="AD68" i="1" s="1"/>
  <c r="T68" i="2"/>
  <c r="U68" i="2" s="1"/>
  <c r="Y71" i="1"/>
  <c r="Z70" i="1"/>
  <c r="S70" i="2" s="1"/>
  <c r="U69" i="1"/>
  <c r="V69" i="1"/>
  <c r="I70" i="1"/>
  <c r="H70" i="1"/>
  <c r="N70" i="1"/>
  <c r="K70" i="2" s="1"/>
  <c r="M71" i="1"/>
  <c r="AA69" i="1"/>
  <c r="AB69" i="1"/>
  <c r="L69" i="1"/>
  <c r="S71" i="1"/>
  <c r="T70" i="1"/>
  <c r="O70" i="2" s="1"/>
  <c r="F72" i="1"/>
  <c r="G71" i="1"/>
  <c r="G71" i="2" s="1"/>
  <c r="K71" i="1"/>
  <c r="O69" i="1"/>
  <c r="P69" i="1"/>
  <c r="N74" i="7" l="1"/>
  <c r="Q73" i="7"/>
  <c r="F73" i="7"/>
  <c r="I72" i="7"/>
  <c r="E72" i="7"/>
  <c r="J74" i="7"/>
  <c r="M73" i="7"/>
  <c r="R74" i="7"/>
  <c r="U73" i="7"/>
  <c r="Y72" i="6"/>
  <c r="Z71" i="6"/>
  <c r="P70" i="6"/>
  <c r="Q70" i="6" s="1"/>
  <c r="O70" i="6"/>
  <c r="AB70" i="6"/>
  <c r="AC70" i="6" s="1"/>
  <c r="AA70" i="6"/>
  <c r="AD70" i="6" s="1"/>
  <c r="L70" i="6"/>
  <c r="X69" i="6"/>
  <c r="T71" i="6"/>
  <c r="S72" i="6"/>
  <c r="I71" i="6"/>
  <c r="J71" i="6" s="1"/>
  <c r="AE71" i="6"/>
  <c r="H71" i="6"/>
  <c r="K72" i="6"/>
  <c r="G72" i="6"/>
  <c r="F73" i="6"/>
  <c r="AD69" i="6"/>
  <c r="U70" i="6"/>
  <c r="V70" i="6"/>
  <c r="W70" i="6" s="1"/>
  <c r="M72" i="6"/>
  <c r="N71" i="6"/>
  <c r="T71" i="5"/>
  <c r="S72" i="5"/>
  <c r="V70" i="5"/>
  <c r="W70" i="5" s="1"/>
  <c r="U70" i="5"/>
  <c r="Z72" i="5"/>
  <c r="Y73" i="5"/>
  <c r="AF70" i="5"/>
  <c r="H70" i="5"/>
  <c r="AE70" i="5"/>
  <c r="I70" i="5"/>
  <c r="J70" i="5" s="1"/>
  <c r="N72" i="5"/>
  <c r="M73" i="5"/>
  <c r="K71" i="5"/>
  <c r="G71" i="5"/>
  <c r="F72" i="5"/>
  <c r="P71" i="5"/>
  <c r="Q71" i="5" s="1"/>
  <c r="O71" i="5"/>
  <c r="R70" i="5"/>
  <c r="AB71" i="5"/>
  <c r="AC71" i="5" s="1"/>
  <c r="AA71" i="5"/>
  <c r="AD71" i="5" s="1"/>
  <c r="X70" i="4"/>
  <c r="AD70" i="4"/>
  <c r="L71" i="4"/>
  <c r="R70" i="4"/>
  <c r="S73" i="4"/>
  <c r="T72" i="4"/>
  <c r="AA71" i="4"/>
  <c r="AB71" i="4"/>
  <c r="AC71" i="4" s="1"/>
  <c r="F74" i="4"/>
  <c r="K73" i="4"/>
  <c r="G73" i="4"/>
  <c r="O71" i="4"/>
  <c r="P71" i="4"/>
  <c r="Q71" i="4" s="1"/>
  <c r="V71" i="4"/>
  <c r="W71" i="4" s="1"/>
  <c r="U71" i="4"/>
  <c r="Y73" i="4"/>
  <c r="Z72" i="4"/>
  <c r="I72" i="4"/>
  <c r="J72" i="4" s="1"/>
  <c r="H72" i="4"/>
  <c r="M73" i="4"/>
  <c r="N72" i="4"/>
  <c r="F72" i="2"/>
  <c r="E71" i="2"/>
  <c r="F74" i="3"/>
  <c r="K73" i="3"/>
  <c r="G73" i="3"/>
  <c r="I72" i="3"/>
  <c r="J72" i="3" s="1"/>
  <c r="H72" i="3"/>
  <c r="Q69" i="1"/>
  <c r="R69" i="1" s="1"/>
  <c r="L69" i="2"/>
  <c r="M69" i="2" s="1"/>
  <c r="J70" i="1"/>
  <c r="H70" i="2"/>
  <c r="I70" i="2" s="1"/>
  <c r="W69" i="1"/>
  <c r="X69" i="1" s="1"/>
  <c r="P69" i="2"/>
  <c r="Q69" i="2" s="1"/>
  <c r="AC69" i="1"/>
  <c r="AD69" i="1" s="1"/>
  <c r="T69" i="2"/>
  <c r="U69" i="2" s="1"/>
  <c r="F73" i="1"/>
  <c r="G72" i="1"/>
  <c r="G72" i="2" s="1"/>
  <c r="K72" i="1"/>
  <c r="AB70" i="1"/>
  <c r="AA70" i="1"/>
  <c r="S72" i="1"/>
  <c r="T71" i="1"/>
  <c r="O71" i="2" s="1"/>
  <c r="N71" i="1"/>
  <c r="K71" i="2" s="1"/>
  <c r="M72" i="1"/>
  <c r="Y72" i="1"/>
  <c r="Z71" i="1"/>
  <c r="S71" i="2" s="1"/>
  <c r="V70" i="1"/>
  <c r="U70" i="1"/>
  <c r="I71" i="1"/>
  <c r="H71" i="1"/>
  <c r="P70" i="1"/>
  <c r="O70" i="1"/>
  <c r="F74" i="7" l="1"/>
  <c r="E73" i="7"/>
  <c r="I73" i="7"/>
  <c r="R75" i="7"/>
  <c r="U74" i="7"/>
  <c r="J75" i="7"/>
  <c r="M74" i="7"/>
  <c r="N75" i="7"/>
  <c r="Q74" i="7"/>
  <c r="L71" i="6"/>
  <c r="T72" i="6"/>
  <c r="S73" i="6"/>
  <c r="U71" i="6"/>
  <c r="X71" i="6" s="1"/>
  <c r="V71" i="6"/>
  <c r="W71" i="6" s="1"/>
  <c r="AB71" i="6"/>
  <c r="AC71" i="6" s="1"/>
  <c r="AA71" i="6"/>
  <c r="AD71" i="6" s="1"/>
  <c r="M73" i="6"/>
  <c r="N72" i="6"/>
  <c r="I72" i="6"/>
  <c r="J72" i="6" s="1"/>
  <c r="AE72" i="6"/>
  <c r="H72" i="6"/>
  <c r="X70" i="6"/>
  <c r="K73" i="6"/>
  <c r="G73" i="6"/>
  <c r="F74" i="6"/>
  <c r="P71" i="6"/>
  <c r="Q71" i="6" s="1"/>
  <c r="O71" i="6"/>
  <c r="R70" i="6"/>
  <c r="Y73" i="6"/>
  <c r="Z72" i="6"/>
  <c r="K72" i="5"/>
  <c r="G72" i="5"/>
  <c r="F73" i="5"/>
  <c r="N73" i="5"/>
  <c r="M74" i="5"/>
  <c r="AB72" i="5"/>
  <c r="AC72" i="5" s="1"/>
  <c r="AA72" i="5"/>
  <c r="T72" i="5"/>
  <c r="S73" i="5"/>
  <c r="AF71" i="5"/>
  <c r="H71" i="5"/>
  <c r="AE71" i="5"/>
  <c r="I71" i="5"/>
  <c r="J71" i="5" s="1"/>
  <c r="L70" i="5"/>
  <c r="V71" i="5"/>
  <c r="W71" i="5" s="1"/>
  <c r="U71" i="5"/>
  <c r="Z73" i="5"/>
  <c r="Y74" i="5"/>
  <c r="R71" i="5"/>
  <c r="P72" i="5"/>
  <c r="Q72" i="5" s="1"/>
  <c r="O72" i="5"/>
  <c r="X70" i="5"/>
  <c r="AD71" i="4"/>
  <c r="F75" i="4"/>
  <c r="K74" i="4"/>
  <c r="G74" i="4"/>
  <c r="V72" i="4"/>
  <c r="W72" i="4" s="1"/>
  <c r="U72" i="4"/>
  <c r="AB72" i="4"/>
  <c r="AC72" i="4" s="1"/>
  <c r="AA72" i="4"/>
  <c r="AD72" i="4" s="1"/>
  <c r="N73" i="4"/>
  <c r="M74" i="4"/>
  <c r="L72" i="4"/>
  <c r="Z73" i="4"/>
  <c r="Y74" i="4"/>
  <c r="R71" i="4"/>
  <c r="P72" i="4"/>
  <c r="Q72" i="4" s="1"/>
  <c r="O72" i="4"/>
  <c r="R72" i="4" s="1"/>
  <c r="X71" i="4"/>
  <c r="I73" i="4"/>
  <c r="J73" i="4" s="1"/>
  <c r="H73" i="4"/>
  <c r="S74" i="4"/>
  <c r="T73" i="4"/>
  <c r="F73" i="2"/>
  <c r="E72" i="2"/>
  <c r="L70" i="1"/>
  <c r="F75" i="3"/>
  <c r="K74" i="3"/>
  <c r="G74" i="3"/>
  <c r="L72" i="3"/>
  <c r="H73" i="3"/>
  <c r="I73" i="3"/>
  <c r="J73" i="3" s="1"/>
  <c r="Q70" i="1"/>
  <c r="L70" i="2"/>
  <c r="M70" i="2" s="1"/>
  <c r="AC70" i="1"/>
  <c r="AD70" i="1" s="1"/>
  <c r="T70" i="2"/>
  <c r="U70" i="2" s="1"/>
  <c r="W70" i="1"/>
  <c r="P70" i="2"/>
  <c r="Q70" i="2" s="1"/>
  <c r="J71" i="1"/>
  <c r="H71" i="2"/>
  <c r="I71" i="2" s="1"/>
  <c r="S73" i="1"/>
  <c r="T72" i="1"/>
  <c r="O72" i="2" s="1"/>
  <c r="P71" i="1"/>
  <c r="O71" i="1"/>
  <c r="AB71" i="1"/>
  <c r="AA71" i="1"/>
  <c r="I72" i="1"/>
  <c r="H72" i="1"/>
  <c r="N72" i="1"/>
  <c r="K72" i="2" s="1"/>
  <c r="M73" i="1"/>
  <c r="R70" i="1"/>
  <c r="X70" i="1"/>
  <c r="Y73" i="1"/>
  <c r="Z72" i="1"/>
  <c r="S72" i="2" s="1"/>
  <c r="U71" i="1"/>
  <c r="V71" i="1"/>
  <c r="F74" i="1"/>
  <c r="G73" i="1"/>
  <c r="G73" i="2" s="1"/>
  <c r="K73" i="1"/>
  <c r="N76" i="7" l="1"/>
  <c r="Q75" i="7"/>
  <c r="U75" i="7"/>
  <c r="R76" i="7"/>
  <c r="J76" i="7"/>
  <c r="M75" i="7"/>
  <c r="F75" i="7"/>
  <c r="E74" i="7"/>
  <c r="I74" i="7"/>
  <c r="Y74" i="6"/>
  <c r="Z73" i="6"/>
  <c r="K74" i="6"/>
  <c r="G74" i="6"/>
  <c r="F75" i="6"/>
  <c r="T73" i="6"/>
  <c r="S74" i="6"/>
  <c r="I73" i="6"/>
  <c r="J73" i="6" s="1"/>
  <c r="AE73" i="6"/>
  <c r="H73" i="6"/>
  <c r="P72" i="6"/>
  <c r="Q72" i="6" s="1"/>
  <c r="O72" i="6"/>
  <c r="R72" i="6" s="1"/>
  <c r="U72" i="6"/>
  <c r="V72" i="6"/>
  <c r="W72" i="6" s="1"/>
  <c r="M74" i="6"/>
  <c r="N73" i="6"/>
  <c r="AB72" i="6"/>
  <c r="AC72" i="6" s="1"/>
  <c r="AA72" i="6"/>
  <c r="AD72" i="6" s="1"/>
  <c r="R71" i="6"/>
  <c r="L72" i="6"/>
  <c r="T73" i="5"/>
  <c r="S74" i="5"/>
  <c r="K73" i="5"/>
  <c r="G73" i="5"/>
  <c r="F74" i="5"/>
  <c r="X71" i="5"/>
  <c r="V72" i="5"/>
  <c r="W72" i="5" s="1"/>
  <c r="U72" i="5"/>
  <c r="X72" i="5" s="1"/>
  <c r="N74" i="5"/>
  <c r="M75" i="5"/>
  <c r="AF72" i="5"/>
  <c r="H72" i="5"/>
  <c r="L72" i="5" s="1"/>
  <c r="AE72" i="5"/>
  <c r="I72" i="5"/>
  <c r="J72" i="5" s="1"/>
  <c r="AB73" i="5"/>
  <c r="AC73" i="5" s="1"/>
  <c r="AA73" i="5"/>
  <c r="L71" i="5"/>
  <c r="P73" i="5"/>
  <c r="Q73" i="5" s="1"/>
  <c r="O73" i="5"/>
  <c r="R73" i="5" s="1"/>
  <c r="Y75" i="5"/>
  <c r="Z74" i="5"/>
  <c r="R72" i="5"/>
  <c r="AD72" i="5"/>
  <c r="X72" i="4"/>
  <c r="H74" i="4"/>
  <c r="I74" i="4"/>
  <c r="J74" i="4" s="1"/>
  <c r="Y75" i="4"/>
  <c r="Z74" i="4"/>
  <c r="M75" i="4"/>
  <c r="N74" i="4"/>
  <c r="U73" i="4"/>
  <c r="V73" i="4"/>
  <c r="W73" i="4" s="1"/>
  <c r="AB73" i="4"/>
  <c r="AC73" i="4" s="1"/>
  <c r="AA73" i="4"/>
  <c r="F76" i="4"/>
  <c r="K75" i="4"/>
  <c r="G75" i="4"/>
  <c r="S75" i="4"/>
  <c r="T74" i="4"/>
  <c r="L73" i="4"/>
  <c r="P73" i="4"/>
  <c r="Q73" i="4" s="1"/>
  <c r="O73" i="4"/>
  <c r="F74" i="2"/>
  <c r="E73" i="2"/>
  <c r="L71" i="1"/>
  <c r="I74" i="3"/>
  <c r="J74" i="3" s="1"/>
  <c r="H74" i="3"/>
  <c r="G75" i="3"/>
  <c r="F76" i="3"/>
  <c r="K75" i="3"/>
  <c r="L73" i="3"/>
  <c r="AC71" i="1"/>
  <c r="AD71" i="1" s="1"/>
  <c r="T71" i="2"/>
  <c r="U71" i="2" s="1"/>
  <c r="W71" i="1"/>
  <c r="X71" i="1" s="1"/>
  <c r="P71" i="2"/>
  <c r="Q71" i="2" s="1"/>
  <c r="J72" i="1"/>
  <c r="H72" i="2"/>
  <c r="I72" i="2" s="1"/>
  <c r="Q71" i="1"/>
  <c r="R71" i="1" s="1"/>
  <c r="L71" i="2"/>
  <c r="M71" i="2" s="1"/>
  <c r="AA72" i="1"/>
  <c r="AB72" i="1"/>
  <c r="N73" i="1"/>
  <c r="K73" i="2" s="1"/>
  <c r="M74" i="1"/>
  <c r="Y74" i="1"/>
  <c r="Z73" i="1"/>
  <c r="S73" i="2" s="1"/>
  <c r="P72" i="1"/>
  <c r="O72" i="1"/>
  <c r="U72" i="1"/>
  <c r="V72" i="1"/>
  <c r="F75" i="1"/>
  <c r="G74" i="1"/>
  <c r="G74" i="2" s="1"/>
  <c r="K74" i="1"/>
  <c r="H73" i="1"/>
  <c r="I73" i="1"/>
  <c r="L72" i="1"/>
  <c r="S74" i="1"/>
  <c r="T73" i="1"/>
  <c r="O73" i="2" s="1"/>
  <c r="E75" i="7" l="1"/>
  <c r="I75" i="7"/>
  <c r="F76" i="7"/>
  <c r="R77" i="7"/>
  <c r="U76" i="7"/>
  <c r="J77" i="7"/>
  <c r="M76" i="7"/>
  <c r="N77" i="7"/>
  <c r="Q76" i="7"/>
  <c r="M75" i="6"/>
  <c r="N74" i="6"/>
  <c r="F76" i="6"/>
  <c r="K75" i="6"/>
  <c r="G75" i="6"/>
  <c r="AB73" i="6"/>
  <c r="AC73" i="6" s="1"/>
  <c r="AA73" i="6"/>
  <c r="T74" i="6"/>
  <c r="S75" i="6"/>
  <c r="I74" i="6"/>
  <c r="J74" i="6" s="1"/>
  <c r="AE74" i="6"/>
  <c r="H74" i="6"/>
  <c r="L74" i="6" s="1"/>
  <c r="P73" i="6"/>
  <c r="Q73" i="6" s="1"/>
  <c r="O73" i="6"/>
  <c r="R73" i="6" s="1"/>
  <c r="X72" i="6"/>
  <c r="L73" i="6"/>
  <c r="U73" i="6"/>
  <c r="V73" i="6"/>
  <c r="W73" i="6" s="1"/>
  <c r="Y75" i="6"/>
  <c r="Z74" i="6"/>
  <c r="AD73" i="5"/>
  <c r="P74" i="5"/>
  <c r="Q74" i="5" s="1"/>
  <c r="O74" i="5"/>
  <c r="R74" i="5" s="1"/>
  <c r="K74" i="5"/>
  <c r="G74" i="5"/>
  <c r="F75" i="5"/>
  <c r="T74" i="5"/>
  <c r="S75" i="5"/>
  <c r="AF73" i="5"/>
  <c r="H73" i="5"/>
  <c r="L73" i="5" s="1"/>
  <c r="AE73" i="5"/>
  <c r="I73" i="5"/>
  <c r="J73" i="5" s="1"/>
  <c r="V73" i="5"/>
  <c r="W73" i="5" s="1"/>
  <c r="U73" i="5"/>
  <c r="X73" i="5" s="1"/>
  <c r="Z75" i="5"/>
  <c r="Y76" i="5"/>
  <c r="AB74" i="5"/>
  <c r="AC74" i="5" s="1"/>
  <c r="AA74" i="5"/>
  <c r="M76" i="5"/>
  <c r="N75" i="5"/>
  <c r="R73" i="4"/>
  <c r="AD73" i="4"/>
  <c r="P74" i="4"/>
  <c r="Q74" i="4" s="1"/>
  <c r="O74" i="4"/>
  <c r="R74" i="4" s="1"/>
  <c r="V74" i="4"/>
  <c r="W74" i="4" s="1"/>
  <c r="U74" i="4"/>
  <c r="I75" i="4"/>
  <c r="J75" i="4" s="1"/>
  <c r="H75" i="4"/>
  <c r="L75" i="4" s="1"/>
  <c r="Y76" i="4"/>
  <c r="Z75" i="4"/>
  <c r="M76" i="4"/>
  <c r="N75" i="4"/>
  <c r="S76" i="4"/>
  <c r="T75" i="4"/>
  <c r="F77" i="4"/>
  <c r="G76" i="4"/>
  <c r="K76" i="4"/>
  <c r="X73" i="4"/>
  <c r="AB74" i="4"/>
  <c r="AC74" i="4" s="1"/>
  <c r="AA74" i="4"/>
  <c r="AD74" i="4" s="1"/>
  <c r="L74" i="4"/>
  <c r="F75" i="2"/>
  <c r="E74" i="2"/>
  <c r="L74" i="3"/>
  <c r="F77" i="3"/>
  <c r="K76" i="3"/>
  <c r="G76" i="3"/>
  <c r="I75" i="3"/>
  <c r="J75" i="3" s="1"/>
  <c r="H75" i="3"/>
  <c r="Q72" i="1"/>
  <c r="L72" i="2"/>
  <c r="M72" i="2" s="1"/>
  <c r="J73" i="1"/>
  <c r="H73" i="2"/>
  <c r="I73" i="2" s="1"/>
  <c r="W72" i="1"/>
  <c r="P72" i="2"/>
  <c r="Q72" i="2" s="1"/>
  <c r="AC72" i="1"/>
  <c r="T72" i="2"/>
  <c r="U72" i="2" s="1"/>
  <c r="R72" i="1"/>
  <c r="U73" i="1"/>
  <c r="V73" i="1"/>
  <c r="AA73" i="1"/>
  <c r="AB73" i="1"/>
  <c r="L73" i="1"/>
  <c r="I74" i="1"/>
  <c r="H74" i="1"/>
  <c r="Y75" i="1"/>
  <c r="Z74" i="1"/>
  <c r="S74" i="2" s="1"/>
  <c r="O73" i="1"/>
  <c r="P73" i="1"/>
  <c r="X72" i="1"/>
  <c r="S75" i="1"/>
  <c r="T74" i="1"/>
  <c r="O74" i="2" s="1"/>
  <c r="F76" i="1"/>
  <c r="G75" i="1"/>
  <c r="G75" i="2" s="1"/>
  <c r="K75" i="1"/>
  <c r="N74" i="1"/>
  <c r="K74" i="2" s="1"/>
  <c r="M75" i="1"/>
  <c r="AD72" i="1"/>
  <c r="F77" i="7" l="1"/>
  <c r="I76" i="7"/>
  <c r="E76" i="7"/>
  <c r="R78" i="7"/>
  <c r="U77" i="7"/>
  <c r="J78" i="7"/>
  <c r="M77" i="7"/>
  <c r="N78" i="7"/>
  <c r="Q77" i="7"/>
  <c r="T75" i="6"/>
  <c r="S76" i="6"/>
  <c r="F77" i="6"/>
  <c r="K76" i="6"/>
  <c r="G76" i="6"/>
  <c r="U74" i="6"/>
  <c r="V74" i="6"/>
  <c r="W74" i="6" s="1"/>
  <c r="I75" i="6"/>
  <c r="J75" i="6" s="1"/>
  <c r="AE75" i="6"/>
  <c r="H75" i="6"/>
  <c r="P74" i="6"/>
  <c r="Q74" i="6" s="1"/>
  <c r="O74" i="6"/>
  <c r="R74" i="6" s="1"/>
  <c r="AB74" i="6"/>
  <c r="AC74" i="6" s="1"/>
  <c r="AA74" i="6"/>
  <c r="Y76" i="6"/>
  <c r="Z75" i="6"/>
  <c r="X73" i="6"/>
  <c r="AD73" i="6"/>
  <c r="M76" i="6"/>
  <c r="N75" i="6"/>
  <c r="N76" i="5"/>
  <c r="M77" i="5"/>
  <c r="Z76" i="5"/>
  <c r="Y77" i="5"/>
  <c r="K75" i="5"/>
  <c r="G75" i="5"/>
  <c r="F76" i="5"/>
  <c r="T75" i="5"/>
  <c r="S76" i="5"/>
  <c r="AF74" i="5"/>
  <c r="H74" i="5"/>
  <c r="L74" i="5" s="1"/>
  <c r="AE74" i="5"/>
  <c r="I74" i="5"/>
  <c r="J74" i="5" s="1"/>
  <c r="P75" i="5"/>
  <c r="Q75" i="5" s="1"/>
  <c r="O75" i="5"/>
  <c r="R75" i="5" s="1"/>
  <c r="AD74" i="5"/>
  <c r="AB75" i="5"/>
  <c r="AC75" i="5" s="1"/>
  <c r="AA75" i="5"/>
  <c r="AD75" i="5" s="1"/>
  <c r="V74" i="5"/>
  <c r="W74" i="5" s="1"/>
  <c r="U74" i="5"/>
  <c r="X74" i="5" s="1"/>
  <c r="X74" i="4"/>
  <c r="V75" i="4"/>
  <c r="W75" i="4" s="1"/>
  <c r="U75" i="4"/>
  <c r="Y77" i="4"/>
  <c r="Z76" i="4"/>
  <c r="O75" i="4"/>
  <c r="P75" i="4"/>
  <c r="Q75" i="4" s="1"/>
  <c r="I76" i="4"/>
  <c r="J76" i="4" s="1"/>
  <c r="H76" i="4"/>
  <c r="M77" i="4"/>
  <c r="N76" i="4"/>
  <c r="F78" i="4"/>
  <c r="K77" i="4"/>
  <c r="G77" i="4"/>
  <c r="S77" i="4"/>
  <c r="T76" i="4"/>
  <c r="AA75" i="4"/>
  <c r="AB75" i="4"/>
  <c r="AC75" i="4" s="1"/>
  <c r="F76" i="2"/>
  <c r="E75" i="2"/>
  <c r="F78" i="3"/>
  <c r="K77" i="3"/>
  <c r="G77" i="3"/>
  <c r="L75" i="3"/>
  <c r="I76" i="3"/>
  <c r="J76" i="3" s="1"/>
  <c r="H76" i="3"/>
  <c r="L76" i="3" s="1"/>
  <c r="Q73" i="1"/>
  <c r="L73" i="2"/>
  <c r="M73" i="2" s="1"/>
  <c r="J74" i="1"/>
  <c r="H74" i="2"/>
  <c r="I74" i="2" s="1"/>
  <c r="W73" i="1"/>
  <c r="P73" i="2"/>
  <c r="Q73" i="2" s="1"/>
  <c r="AC73" i="1"/>
  <c r="T73" i="2"/>
  <c r="U73" i="2" s="1"/>
  <c r="P74" i="1"/>
  <c r="O74" i="1"/>
  <c r="AD73" i="1"/>
  <c r="U74" i="1"/>
  <c r="V74" i="1"/>
  <c r="R73" i="1"/>
  <c r="I75" i="1"/>
  <c r="H75" i="1"/>
  <c r="Y76" i="1"/>
  <c r="Z75" i="1"/>
  <c r="S75" i="2" s="1"/>
  <c r="F77" i="1"/>
  <c r="G76" i="1"/>
  <c r="G76" i="2" s="1"/>
  <c r="K76" i="1"/>
  <c r="N75" i="1"/>
  <c r="K75" i="2" s="1"/>
  <c r="M76" i="1"/>
  <c r="S76" i="1"/>
  <c r="T75" i="1"/>
  <c r="O75" i="2" s="1"/>
  <c r="AB74" i="1"/>
  <c r="AA74" i="1"/>
  <c r="X73" i="1"/>
  <c r="R79" i="7" l="1"/>
  <c r="U78" i="7"/>
  <c r="N79" i="7"/>
  <c r="Q78" i="7"/>
  <c r="J79" i="7"/>
  <c r="M78" i="7"/>
  <c r="F78" i="7"/>
  <c r="E77" i="7"/>
  <c r="I77" i="7"/>
  <c r="L75" i="6"/>
  <c r="X74" i="6"/>
  <c r="P75" i="6"/>
  <c r="Q75" i="6" s="1"/>
  <c r="O75" i="6"/>
  <c r="R75" i="6" s="1"/>
  <c r="F78" i="6"/>
  <c r="G77" i="6"/>
  <c r="K77" i="6"/>
  <c r="AE76" i="6"/>
  <c r="I76" i="6"/>
  <c r="J76" i="6" s="1"/>
  <c r="H76" i="6"/>
  <c r="L76" i="6" s="1"/>
  <c r="S77" i="6"/>
  <c r="T76" i="6"/>
  <c r="Z76" i="6"/>
  <c r="Y77" i="6"/>
  <c r="U75" i="6"/>
  <c r="V75" i="6"/>
  <c r="W75" i="6" s="1"/>
  <c r="AB75" i="6"/>
  <c r="AC75" i="6" s="1"/>
  <c r="AA75" i="6"/>
  <c r="AD75" i="6" s="1"/>
  <c r="N76" i="6"/>
  <c r="M77" i="6"/>
  <c r="AD74" i="6"/>
  <c r="N77" i="5"/>
  <c r="M78" i="5"/>
  <c r="V75" i="5"/>
  <c r="W75" i="5" s="1"/>
  <c r="U75" i="5"/>
  <c r="K76" i="5"/>
  <c r="G76" i="5"/>
  <c r="F77" i="5"/>
  <c r="Z77" i="5"/>
  <c r="Y78" i="5"/>
  <c r="T76" i="5"/>
  <c r="S77" i="5"/>
  <c r="AF75" i="5"/>
  <c r="H75" i="5"/>
  <c r="AE75" i="5"/>
  <c r="I75" i="5"/>
  <c r="J75" i="5" s="1"/>
  <c r="AB76" i="5"/>
  <c r="AC76" i="5" s="1"/>
  <c r="AA76" i="5"/>
  <c r="P76" i="5"/>
  <c r="Q76" i="5" s="1"/>
  <c r="O76" i="5"/>
  <c r="X75" i="4"/>
  <c r="AD75" i="4"/>
  <c r="I77" i="4"/>
  <c r="J77" i="4" s="1"/>
  <c r="H77" i="4"/>
  <c r="L77" i="4" s="1"/>
  <c r="V76" i="4"/>
  <c r="W76" i="4" s="1"/>
  <c r="U76" i="4"/>
  <c r="Z77" i="4"/>
  <c r="Y78" i="4"/>
  <c r="F79" i="4"/>
  <c r="K78" i="4"/>
  <c r="G78" i="4"/>
  <c r="M78" i="4"/>
  <c r="N77" i="4"/>
  <c r="R75" i="4"/>
  <c r="P76" i="4"/>
  <c r="Q76" i="4" s="1"/>
  <c r="O76" i="4"/>
  <c r="S78" i="4"/>
  <c r="T77" i="4"/>
  <c r="L76" i="4"/>
  <c r="AB76" i="4"/>
  <c r="AC76" i="4" s="1"/>
  <c r="AA76" i="4"/>
  <c r="F77" i="2"/>
  <c r="E76" i="2"/>
  <c r="L74" i="1"/>
  <c r="H77" i="3"/>
  <c r="I77" i="3"/>
  <c r="J77" i="3" s="1"/>
  <c r="F79" i="3"/>
  <c r="K78" i="3"/>
  <c r="G78" i="3"/>
  <c r="J75" i="1"/>
  <c r="H75" i="2"/>
  <c r="I75" i="2" s="1"/>
  <c r="W74" i="1"/>
  <c r="X74" i="1" s="1"/>
  <c r="P74" i="2"/>
  <c r="Q74" i="2" s="1"/>
  <c r="Q74" i="1"/>
  <c r="R74" i="1" s="1"/>
  <c r="L74" i="2"/>
  <c r="M74" i="2" s="1"/>
  <c r="AC74" i="1"/>
  <c r="T74" i="2"/>
  <c r="U74" i="2" s="1"/>
  <c r="L75" i="1"/>
  <c r="H76" i="1"/>
  <c r="I76" i="1"/>
  <c r="V75" i="1"/>
  <c r="U75" i="1"/>
  <c r="F78" i="1"/>
  <c r="G77" i="1"/>
  <c r="G77" i="2" s="1"/>
  <c r="K77" i="1"/>
  <c r="P75" i="1"/>
  <c r="O75" i="1"/>
  <c r="S77" i="1"/>
  <c r="T76" i="1"/>
  <c r="O76" i="2" s="1"/>
  <c r="AA75" i="1"/>
  <c r="AB75" i="1"/>
  <c r="AD74" i="1"/>
  <c r="N76" i="1"/>
  <c r="K76" i="2" s="1"/>
  <c r="M77" i="1"/>
  <c r="Y77" i="1"/>
  <c r="Z76" i="1"/>
  <c r="S76" i="2" s="1"/>
  <c r="F79" i="7" l="1"/>
  <c r="E78" i="7"/>
  <c r="I78" i="7"/>
  <c r="Q79" i="7"/>
  <c r="N80" i="7"/>
  <c r="J80" i="7"/>
  <c r="M79" i="7"/>
  <c r="U79" i="7"/>
  <c r="R80" i="7"/>
  <c r="N77" i="6"/>
  <c r="M78" i="6"/>
  <c r="AA76" i="6"/>
  <c r="AB76" i="6"/>
  <c r="AC76" i="6" s="1"/>
  <c r="S78" i="6"/>
  <c r="T77" i="6"/>
  <c r="F79" i="6"/>
  <c r="G78" i="6"/>
  <c r="K78" i="6"/>
  <c r="Z77" i="6"/>
  <c r="Y78" i="6"/>
  <c r="V76" i="6"/>
  <c r="W76" i="6" s="1"/>
  <c r="U76" i="6"/>
  <c r="P76" i="6"/>
  <c r="Q76" i="6" s="1"/>
  <c r="O76" i="6"/>
  <c r="R76" i="6" s="1"/>
  <c r="X75" i="6"/>
  <c r="I77" i="6"/>
  <c r="J77" i="6" s="1"/>
  <c r="H77" i="6"/>
  <c r="L77" i="6" s="1"/>
  <c r="AE77" i="6"/>
  <c r="AF76" i="5"/>
  <c r="H76" i="5"/>
  <c r="AE76" i="5"/>
  <c r="I76" i="5"/>
  <c r="J76" i="5" s="1"/>
  <c r="R76" i="5"/>
  <c r="T77" i="5"/>
  <c r="S78" i="5"/>
  <c r="N78" i="5"/>
  <c r="M79" i="5"/>
  <c r="V76" i="5"/>
  <c r="W76" i="5" s="1"/>
  <c r="U76" i="5"/>
  <c r="AB77" i="5"/>
  <c r="AC77" i="5" s="1"/>
  <c r="AA77" i="5"/>
  <c r="AD77" i="5" s="1"/>
  <c r="P77" i="5"/>
  <c r="Q77" i="5" s="1"/>
  <c r="O77" i="5"/>
  <c r="Z78" i="5"/>
  <c r="Y79" i="5"/>
  <c r="AD76" i="5"/>
  <c r="L75" i="5"/>
  <c r="K77" i="5"/>
  <c r="G77" i="5"/>
  <c r="F78" i="5"/>
  <c r="X75" i="5"/>
  <c r="AD76" i="4"/>
  <c r="X76" i="4"/>
  <c r="H78" i="4"/>
  <c r="I78" i="4"/>
  <c r="J78" i="4" s="1"/>
  <c r="S79" i="4"/>
  <c r="T78" i="4"/>
  <c r="Y79" i="4"/>
  <c r="Z78" i="4"/>
  <c r="U77" i="4"/>
  <c r="V77" i="4"/>
  <c r="W77" i="4" s="1"/>
  <c r="M79" i="4"/>
  <c r="N78" i="4"/>
  <c r="R76" i="4"/>
  <c r="P77" i="4"/>
  <c r="Q77" i="4" s="1"/>
  <c r="O77" i="4"/>
  <c r="F80" i="4"/>
  <c r="K79" i="4"/>
  <c r="G79" i="4"/>
  <c r="AB77" i="4"/>
  <c r="AC77" i="4" s="1"/>
  <c r="AA77" i="4"/>
  <c r="F78" i="2"/>
  <c r="E77" i="2"/>
  <c r="L77" i="3"/>
  <c r="I78" i="3"/>
  <c r="J78" i="3" s="1"/>
  <c r="H78" i="3"/>
  <c r="F80" i="3"/>
  <c r="K79" i="3"/>
  <c r="G79" i="3"/>
  <c r="W75" i="1"/>
  <c r="X75" i="1" s="1"/>
  <c r="P75" i="2"/>
  <c r="Q75" i="2" s="1"/>
  <c r="AC75" i="1"/>
  <c r="T75" i="2"/>
  <c r="U75" i="2" s="1"/>
  <c r="Q75" i="1"/>
  <c r="L75" i="2"/>
  <c r="M75" i="2" s="1"/>
  <c r="J76" i="1"/>
  <c r="H76" i="2"/>
  <c r="I76" i="2" s="1"/>
  <c r="R75" i="1"/>
  <c r="S78" i="1"/>
  <c r="T77" i="1"/>
  <c r="O77" i="2" s="1"/>
  <c r="U76" i="1"/>
  <c r="V76" i="1"/>
  <c r="H77" i="1"/>
  <c r="I77" i="1"/>
  <c r="AA76" i="1"/>
  <c r="AB76" i="1"/>
  <c r="Y78" i="1"/>
  <c r="Z77" i="1"/>
  <c r="S77" i="2" s="1"/>
  <c r="N77" i="1"/>
  <c r="K77" i="2" s="1"/>
  <c r="M78" i="1"/>
  <c r="P76" i="1"/>
  <c r="O76" i="1"/>
  <c r="AD75" i="1"/>
  <c r="F79" i="1"/>
  <c r="G78" i="1"/>
  <c r="G78" i="2" s="1"/>
  <c r="K78" i="1"/>
  <c r="L76" i="1"/>
  <c r="J81" i="7" l="1"/>
  <c r="M80" i="7"/>
  <c r="R81" i="7"/>
  <c r="U80" i="7"/>
  <c r="N81" i="7"/>
  <c r="Q80" i="7"/>
  <c r="F80" i="7"/>
  <c r="E79" i="7"/>
  <c r="I79" i="7"/>
  <c r="AD76" i="6"/>
  <c r="Z78" i="6"/>
  <c r="Y79" i="6"/>
  <c r="H78" i="6"/>
  <c r="L78" i="6" s="1"/>
  <c r="AE78" i="6"/>
  <c r="I78" i="6"/>
  <c r="J78" i="6" s="1"/>
  <c r="V77" i="6"/>
  <c r="W77" i="6" s="1"/>
  <c r="U77" i="6"/>
  <c r="N78" i="6"/>
  <c r="M79" i="6"/>
  <c r="AB77" i="6"/>
  <c r="AC77" i="6" s="1"/>
  <c r="AA77" i="6"/>
  <c r="S79" i="6"/>
  <c r="T78" i="6"/>
  <c r="O77" i="6"/>
  <c r="P77" i="6"/>
  <c r="Q77" i="6" s="1"/>
  <c r="X76" i="6"/>
  <c r="F80" i="6"/>
  <c r="G79" i="6"/>
  <c r="K79" i="6"/>
  <c r="Z79" i="5"/>
  <c r="Y80" i="5"/>
  <c r="AB78" i="5"/>
  <c r="AC78" i="5" s="1"/>
  <c r="AA78" i="5"/>
  <c r="N79" i="5"/>
  <c r="M80" i="5"/>
  <c r="V77" i="5"/>
  <c r="W77" i="5" s="1"/>
  <c r="U77" i="5"/>
  <c r="T78" i="5"/>
  <c r="S79" i="5"/>
  <c r="K78" i="5"/>
  <c r="G78" i="5"/>
  <c r="F79" i="5"/>
  <c r="L76" i="5"/>
  <c r="AF77" i="5"/>
  <c r="H77" i="5"/>
  <c r="L77" i="5" s="1"/>
  <c r="AE77" i="5"/>
  <c r="I77" i="5"/>
  <c r="J77" i="5" s="1"/>
  <c r="R77" i="5"/>
  <c r="X76" i="5"/>
  <c r="P78" i="5"/>
  <c r="Q78" i="5" s="1"/>
  <c r="O78" i="5"/>
  <c r="R78" i="5" s="1"/>
  <c r="R77" i="4"/>
  <c r="I79" i="4"/>
  <c r="J79" i="4" s="1"/>
  <c r="H79" i="4"/>
  <c r="M80" i="4"/>
  <c r="N79" i="4"/>
  <c r="T79" i="4"/>
  <c r="S80" i="4"/>
  <c r="AB78" i="4"/>
  <c r="AC78" i="4" s="1"/>
  <c r="AA78" i="4"/>
  <c r="AD77" i="4"/>
  <c r="Y80" i="4"/>
  <c r="Z79" i="4"/>
  <c r="F81" i="4"/>
  <c r="K80" i="4"/>
  <c r="G80" i="4"/>
  <c r="P78" i="4"/>
  <c r="Q78" i="4" s="1"/>
  <c r="O78" i="4"/>
  <c r="X77" i="4"/>
  <c r="V78" i="4"/>
  <c r="W78" i="4" s="1"/>
  <c r="U78" i="4"/>
  <c r="L78" i="4"/>
  <c r="F79" i="2"/>
  <c r="E78" i="2"/>
  <c r="L78" i="3"/>
  <c r="I79" i="3"/>
  <c r="J79" i="3" s="1"/>
  <c r="H79" i="3"/>
  <c r="F81" i="3"/>
  <c r="K80" i="3"/>
  <c r="G80" i="3"/>
  <c r="J77" i="1"/>
  <c r="H77" i="2"/>
  <c r="I77" i="2" s="1"/>
  <c r="Q76" i="1"/>
  <c r="L76" i="2"/>
  <c r="M76" i="2" s="1"/>
  <c r="AC76" i="1"/>
  <c r="T76" i="2"/>
  <c r="U76" i="2" s="1"/>
  <c r="W76" i="1"/>
  <c r="P76" i="2"/>
  <c r="Q76" i="2" s="1"/>
  <c r="AD76" i="1"/>
  <c r="F80" i="1"/>
  <c r="G79" i="1"/>
  <c r="G79" i="2" s="1"/>
  <c r="K79" i="1"/>
  <c r="O77" i="1"/>
  <c r="P77" i="1"/>
  <c r="Y79" i="1"/>
  <c r="Z78" i="1"/>
  <c r="S78" i="2" s="1"/>
  <c r="L77" i="1"/>
  <c r="U77" i="1"/>
  <c r="V77" i="1"/>
  <c r="I78" i="1"/>
  <c r="H78" i="1"/>
  <c r="N78" i="1"/>
  <c r="K78" i="2" s="1"/>
  <c r="M79" i="1"/>
  <c r="AA77" i="1"/>
  <c r="AB77" i="1"/>
  <c r="R76" i="1"/>
  <c r="X76" i="1"/>
  <c r="S79" i="1"/>
  <c r="T78" i="1"/>
  <c r="O78" i="2" s="1"/>
  <c r="F81" i="7" l="1"/>
  <c r="I80" i="7"/>
  <c r="E80" i="7"/>
  <c r="R82" i="7"/>
  <c r="U81" i="7"/>
  <c r="N82" i="7"/>
  <c r="Q81" i="7"/>
  <c r="J82" i="7"/>
  <c r="M81" i="7"/>
  <c r="S80" i="6"/>
  <c r="T79" i="6"/>
  <c r="AE79" i="6"/>
  <c r="I79" i="6"/>
  <c r="J79" i="6" s="1"/>
  <c r="H79" i="6"/>
  <c r="P78" i="6"/>
  <c r="Q78" i="6" s="1"/>
  <c r="O78" i="6"/>
  <c r="Z79" i="6"/>
  <c r="Y80" i="6"/>
  <c r="R77" i="6"/>
  <c r="AD77" i="6"/>
  <c r="AB78" i="6"/>
  <c r="AC78" i="6" s="1"/>
  <c r="AA78" i="6"/>
  <c r="N79" i="6"/>
  <c r="M80" i="6"/>
  <c r="F81" i="6"/>
  <c r="K80" i="6"/>
  <c r="G80" i="6"/>
  <c r="V78" i="6"/>
  <c r="W78" i="6" s="1"/>
  <c r="U78" i="6"/>
  <c r="X77" i="6"/>
  <c r="AF78" i="5"/>
  <c r="H78" i="5"/>
  <c r="AE78" i="5"/>
  <c r="I78" i="5"/>
  <c r="J78" i="5" s="1"/>
  <c r="X77" i="5"/>
  <c r="V78" i="5"/>
  <c r="W78" i="5" s="1"/>
  <c r="U78" i="5"/>
  <c r="X78" i="5" s="1"/>
  <c r="N80" i="5"/>
  <c r="M81" i="5"/>
  <c r="P79" i="5"/>
  <c r="Q79" i="5" s="1"/>
  <c r="O79" i="5"/>
  <c r="R79" i="5" s="1"/>
  <c r="Y81" i="5"/>
  <c r="Z80" i="5"/>
  <c r="K79" i="5"/>
  <c r="G79" i="5"/>
  <c r="F80" i="5"/>
  <c r="T79" i="5"/>
  <c r="S80" i="5"/>
  <c r="AD78" i="5"/>
  <c r="AB79" i="5"/>
  <c r="AC79" i="5" s="1"/>
  <c r="AA79" i="5"/>
  <c r="L79" i="4"/>
  <c r="R78" i="4"/>
  <c r="AD78" i="4"/>
  <c r="Y81" i="4"/>
  <c r="Z80" i="4"/>
  <c r="X78" i="4"/>
  <c r="V79" i="4"/>
  <c r="W79" i="4" s="1"/>
  <c r="U79" i="4"/>
  <c r="M81" i="4"/>
  <c r="N80" i="4"/>
  <c r="F82" i="4"/>
  <c r="K81" i="4"/>
  <c r="G81" i="4"/>
  <c r="S81" i="4"/>
  <c r="T80" i="4"/>
  <c r="I80" i="4"/>
  <c r="J80" i="4" s="1"/>
  <c r="H80" i="4"/>
  <c r="AA79" i="4"/>
  <c r="AB79" i="4"/>
  <c r="AC79" i="4" s="1"/>
  <c r="O79" i="4"/>
  <c r="P79" i="4"/>
  <c r="Q79" i="4" s="1"/>
  <c r="F80" i="2"/>
  <c r="E79" i="2"/>
  <c r="L79" i="3"/>
  <c r="F82" i="3"/>
  <c r="K81" i="3"/>
  <c r="G81" i="3"/>
  <c r="I80" i="3"/>
  <c r="J80" i="3" s="1"/>
  <c r="H80" i="3"/>
  <c r="J78" i="1"/>
  <c r="H78" i="2"/>
  <c r="I78" i="2" s="1"/>
  <c r="W77" i="1"/>
  <c r="P77" i="2"/>
  <c r="Q77" i="2" s="1"/>
  <c r="Q77" i="1"/>
  <c r="L77" i="2"/>
  <c r="M77" i="2" s="1"/>
  <c r="AC77" i="1"/>
  <c r="T77" i="2"/>
  <c r="U77" i="2" s="1"/>
  <c r="N79" i="1"/>
  <c r="K79" i="2" s="1"/>
  <c r="M80" i="1"/>
  <c r="AB78" i="1"/>
  <c r="AA78" i="1"/>
  <c r="Y80" i="1"/>
  <c r="Z79" i="1"/>
  <c r="S79" i="2" s="1"/>
  <c r="U78" i="1"/>
  <c r="V78" i="1"/>
  <c r="X77" i="1"/>
  <c r="I79" i="1"/>
  <c r="H79" i="1"/>
  <c r="P78" i="1"/>
  <c r="O78" i="1"/>
  <c r="S80" i="1"/>
  <c r="T79" i="1"/>
  <c r="O79" i="2" s="1"/>
  <c r="AD77" i="1"/>
  <c r="L78" i="1"/>
  <c r="R77" i="1"/>
  <c r="F81" i="1"/>
  <c r="G80" i="1"/>
  <c r="G80" i="2" s="1"/>
  <c r="K80" i="1"/>
  <c r="J83" i="7" l="1"/>
  <c r="M82" i="7"/>
  <c r="N83" i="7"/>
  <c r="Q82" i="7"/>
  <c r="R83" i="7"/>
  <c r="U82" i="7"/>
  <c r="F82" i="7"/>
  <c r="E81" i="7"/>
  <c r="I81" i="7"/>
  <c r="AD78" i="6"/>
  <c r="L79" i="6"/>
  <c r="F82" i="6"/>
  <c r="G81" i="6"/>
  <c r="K81" i="6"/>
  <c r="Z80" i="6"/>
  <c r="Y81" i="6"/>
  <c r="AB79" i="6"/>
  <c r="AC79" i="6" s="1"/>
  <c r="AA79" i="6"/>
  <c r="AE80" i="6"/>
  <c r="I80" i="6"/>
  <c r="J80" i="6" s="1"/>
  <c r="H80" i="6"/>
  <c r="N80" i="6"/>
  <c r="M81" i="6"/>
  <c r="P79" i="6"/>
  <c r="Q79" i="6" s="1"/>
  <c r="O79" i="6"/>
  <c r="R79" i="6" s="1"/>
  <c r="V79" i="6"/>
  <c r="W79" i="6" s="1"/>
  <c r="U79" i="6"/>
  <c r="X79" i="6" s="1"/>
  <c r="X78" i="6"/>
  <c r="R78" i="6"/>
  <c r="S81" i="6"/>
  <c r="T80" i="6"/>
  <c r="K80" i="5"/>
  <c r="G80" i="5"/>
  <c r="F81" i="5"/>
  <c r="AB80" i="5"/>
  <c r="AC80" i="5" s="1"/>
  <c r="AA80" i="5"/>
  <c r="AD80" i="5" s="1"/>
  <c r="T80" i="5"/>
  <c r="S81" i="5"/>
  <c r="AF79" i="5"/>
  <c r="H79" i="5"/>
  <c r="L79" i="5" s="1"/>
  <c r="AE79" i="5"/>
  <c r="I79" i="5"/>
  <c r="J79" i="5" s="1"/>
  <c r="Z81" i="5"/>
  <c r="Y82" i="5"/>
  <c r="M82" i="5"/>
  <c r="N81" i="5"/>
  <c r="L78" i="5"/>
  <c r="P80" i="5"/>
  <c r="Q80" i="5" s="1"/>
  <c r="O80" i="5"/>
  <c r="R80" i="5" s="1"/>
  <c r="AD79" i="5"/>
  <c r="V79" i="5"/>
  <c r="W79" i="5" s="1"/>
  <c r="U79" i="5"/>
  <c r="L80" i="4"/>
  <c r="X79" i="4"/>
  <c r="V80" i="4"/>
  <c r="W80" i="4" s="1"/>
  <c r="U80" i="4"/>
  <c r="X80" i="4" s="1"/>
  <c r="AD79" i="4"/>
  <c r="F83" i="4"/>
  <c r="K82" i="4"/>
  <c r="G82" i="4"/>
  <c r="M82" i="4"/>
  <c r="N81" i="4"/>
  <c r="AB80" i="4"/>
  <c r="AC80" i="4" s="1"/>
  <c r="AA80" i="4"/>
  <c r="AD80" i="4" s="1"/>
  <c r="S82" i="4"/>
  <c r="T81" i="4"/>
  <c r="R79" i="4"/>
  <c r="I81" i="4"/>
  <c r="J81" i="4" s="1"/>
  <c r="H81" i="4"/>
  <c r="P80" i="4"/>
  <c r="Q80" i="4" s="1"/>
  <c r="O80" i="4"/>
  <c r="Y82" i="4"/>
  <c r="Z81" i="4"/>
  <c r="F81" i="2"/>
  <c r="E80" i="2"/>
  <c r="L80" i="3"/>
  <c r="H81" i="3"/>
  <c r="I81" i="3"/>
  <c r="J81" i="3" s="1"/>
  <c r="F83" i="3"/>
  <c r="K82" i="3"/>
  <c r="G82" i="3"/>
  <c r="W78" i="1"/>
  <c r="P78" i="2"/>
  <c r="Q78" i="2" s="1"/>
  <c r="Q78" i="1"/>
  <c r="R78" i="1" s="1"/>
  <c r="L78" i="2"/>
  <c r="M78" i="2" s="1"/>
  <c r="AC78" i="1"/>
  <c r="T78" i="2"/>
  <c r="U78" i="2" s="1"/>
  <c r="J79" i="1"/>
  <c r="H79" i="2"/>
  <c r="I79" i="2" s="1"/>
  <c r="N80" i="1"/>
  <c r="K80" i="2" s="1"/>
  <c r="M81" i="1"/>
  <c r="H80" i="1"/>
  <c r="I80" i="1"/>
  <c r="Y81" i="1"/>
  <c r="Z80" i="1"/>
  <c r="S80" i="2" s="1"/>
  <c r="P79" i="1"/>
  <c r="O79" i="1"/>
  <c r="S81" i="1"/>
  <c r="T80" i="1"/>
  <c r="O80" i="2" s="1"/>
  <c r="AB79" i="1"/>
  <c r="AA79" i="1"/>
  <c r="F82" i="1"/>
  <c r="G81" i="1"/>
  <c r="G81" i="2" s="1"/>
  <c r="K81" i="1"/>
  <c r="V79" i="1"/>
  <c r="U79" i="1"/>
  <c r="L79" i="1"/>
  <c r="X78" i="1"/>
  <c r="AD78" i="1"/>
  <c r="F83" i="7" l="1"/>
  <c r="E82" i="7"/>
  <c r="I82" i="7"/>
  <c r="Q83" i="7"/>
  <c r="N84" i="7"/>
  <c r="R84" i="7"/>
  <c r="U83" i="7"/>
  <c r="M83" i="7"/>
  <c r="J84" i="7"/>
  <c r="S82" i="6"/>
  <c r="T81" i="6"/>
  <c r="P80" i="6"/>
  <c r="Q80" i="6" s="1"/>
  <c r="O80" i="6"/>
  <c r="Z81" i="6"/>
  <c r="Y82" i="6"/>
  <c r="I81" i="6"/>
  <c r="J81" i="6" s="1"/>
  <c r="H81" i="6"/>
  <c r="L81" i="6" s="1"/>
  <c r="AE81" i="6"/>
  <c r="AA80" i="6"/>
  <c r="AB80" i="6"/>
  <c r="AC80" i="6" s="1"/>
  <c r="V80" i="6"/>
  <c r="W80" i="6" s="1"/>
  <c r="U80" i="6"/>
  <c r="N81" i="6"/>
  <c r="M82" i="6"/>
  <c r="L80" i="6"/>
  <c r="AD79" i="6"/>
  <c r="F83" i="6"/>
  <c r="G82" i="6"/>
  <c r="K82" i="6"/>
  <c r="V80" i="5"/>
  <c r="W80" i="5" s="1"/>
  <c r="U80" i="5"/>
  <c r="X80" i="5" s="1"/>
  <c r="P81" i="5"/>
  <c r="Q81" i="5" s="1"/>
  <c r="O81" i="5"/>
  <c r="R81" i="5" s="1"/>
  <c r="AF80" i="5"/>
  <c r="H80" i="5"/>
  <c r="AE80" i="5"/>
  <c r="I80" i="5"/>
  <c r="J80" i="5" s="1"/>
  <c r="Z82" i="5"/>
  <c r="Y83" i="5"/>
  <c r="N82" i="5"/>
  <c r="M83" i="5"/>
  <c r="K81" i="5"/>
  <c r="G81" i="5"/>
  <c r="F82" i="5"/>
  <c r="AB81" i="5"/>
  <c r="AC81" i="5" s="1"/>
  <c r="AA81" i="5"/>
  <c r="AD81" i="5" s="1"/>
  <c r="X79" i="5"/>
  <c r="T81" i="5"/>
  <c r="S82" i="5"/>
  <c r="R80" i="4"/>
  <c r="L81" i="4"/>
  <c r="U81" i="4"/>
  <c r="V81" i="4"/>
  <c r="W81" i="4" s="1"/>
  <c r="H82" i="4"/>
  <c r="I82" i="4"/>
  <c r="J82" i="4" s="1"/>
  <c r="M83" i="4"/>
  <c r="N82" i="4"/>
  <c r="AB81" i="4"/>
  <c r="AC81" i="4" s="1"/>
  <c r="AA81" i="4"/>
  <c r="P81" i="4"/>
  <c r="Q81" i="4" s="1"/>
  <c r="O81" i="4"/>
  <c r="Y83" i="4"/>
  <c r="Z82" i="4"/>
  <c r="S83" i="4"/>
  <c r="T82" i="4"/>
  <c r="F84" i="4"/>
  <c r="K83" i="4"/>
  <c r="G83" i="4"/>
  <c r="F82" i="2"/>
  <c r="E81" i="2"/>
  <c r="L81" i="3"/>
  <c r="I82" i="3"/>
  <c r="J82" i="3" s="1"/>
  <c r="H82" i="3"/>
  <c r="F84" i="3"/>
  <c r="K83" i="3"/>
  <c r="G83" i="3"/>
  <c r="AC79" i="1"/>
  <c r="AD79" i="1" s="1"/>
  <c r="T79" i="2"/>
  <c r="U79" i="2" s="1"/>
  <c r="Q79" i="1"/>
  <c r="L79" i="2"/>
  <c r="M79" i="2" s="1"/>
  <c r="W79" i="1"/>
  <c r="P79" i="2"/>
  <c r="Q79" i="2" s="1"/>
  <c r="J80" i="1"/>
  <c r="L80" i="1" s="1"/>
  <c r="H80" i="2"/>
  <c r="I80" i="2" s="1"/>
  <c r="X79" i="1"/>
  <c r="H81" i="1"/>
  <c r="I81" i="1"/>
  <c r="U80" i="1"/>
  <c r="V80" i="1"/>
  <c r="F83" i="1"/>
  <c r="G82" i="1"/>
  <c r="G82" i="2" s="1"/>
  <c r="K82" i="1"/>
  <c r="S82" i="1"/>
  <c r="T81" i="1"/>
  <c r="O81" i="2" s="1"/>
  <c r="Y82" i="1"/>
  <c r="Z81" i="1"/>
  <c r="S81" i="2" s="1"/>
  <c r="P80" i="1"/>
  <c r="O80" i="1"/>
  <c r="AA80" i="1"/>
  <c r="AB80" i="1"/>
  <c r="N81" i="1"/>
  <c r="K81" i="2" s="1"/>
  <c r="M82" i="1"/>
  <c r="R79" i="1"/>
  <c r="R85" i="7" l="1"/>
  <c r="U84" i="7"/>
  <c r="J85" i="7"/>
  <c r="M84" i="7"/>
  <c r="N85" i="7"/>
  <c r="Q84" i="7"/>
  <c r="F84" i="7"/>
  <c r="E83" i="7"/>
  <c r="I83" i="7"/>
  <c r="X80" i="6"/>
  <c r="H82" i="6"/>
  <c r="AE82" i="6"/>
  <c r="I82" i="6"/>
  <c r="J82" i="6" s="1"/>
  <c r="Z82" i="6"/>
  <c r="Y83" i="6"/>
  <c r="N82" i="6"/>
  <c r="M83" i="6"/>
  <c r="AB81" i="6"/>
  <c r="AC81" i="6" s="1"/>
  <c r="AA81" i="6"/>
  <c r="F84" i="6"/>
  <c r="G83" i="6"/>
  <c r="K83" i="6"/>
  <c r="O81" i="6"/>
  <c r="P81" i="6"/>
  <c r="Q81" i="6" s="1"/>
  <c r="V81" i="6"/>
  <c r="W81" i="6" s="1"/>
  <c r="U81" i="6"/>
  <c r="AD80" i="6"/>
  <c r="R80" i="6"/>
  <c r="S83" i="6"/>
  <c r="T82" i="6"/>
  <c r="V81" i="5"/>
  <c r="W81" i="5" s="1"/>
  <c r="U81" i="5"/>
  <c r="X81" i="5" s="1"/>
  <c r="Z83" i="5"/>
  <c r="Y84" i="5"/>
  <c r="T82" i="5"/>
  <c r="S83" i="5"/>
  <c r="P82" i="5"/>
  <c r="Q82" i="5" s="1"/>
  <c r="O82" i="5"/>
  <c r="R82" i="5" s="1"/>
  <c r="K82" i="5"/>
  <c r="G82" i="5"/>
  <c r="F83" i="5"/>
  <c r="N83" i="5"/>
  <c r="M84" i="5"/>
  <c r="AB82" i="5"/>
  <c r="AC82" i="5" s="1"/>
  <c r="AA82" i="5"/>
  <c r="L80" i="5"/>
  <c r="AF81" i="5"/>
  <c r="H81" i="5"/>
  <c r="AE81" i="5"/>
  <c r="I81" i="5"/>
  <c r="J81" i="5" s="1"/>
  <c r="R81" i="4"/>
  <c r="P82" i="4"/>
  <c r="Q82" i="4" s="1"/>
  <c r="O82" i="4"/>
  <c r="L82" i="4"/>
  <c r="I83" i="4"/>
  <c r="J83" i="4" s="1"/>
  <c r="H83" i="4"/>
  <c r="AB82" i="4"/>
  <c r="AC82" i="4" s="1"/>
  <c r="AA82" i="4"/>
  <c r="AD82" i="4" s="1"/>
  <c r="Y84" i="4"/>
  <c r="Z83" i="4"/>
  <c r="T83" i="4"/>
  <c r="S84" i="4"/>
  <c r="F85" i="4"/>
  <c r="K84" i="4"/>
  <c r="G84" i="4"/>
  <c r="V82" i="4"/>
  <c r="W82" i="4" s="1"/>
  <c r="U82" i="4"/>
  <c r="AD81" i="4"/>
  <c r="M84" i="4"/>
  <c r="N83" i="4"/>
  <c r="X81" i="4"/>
  <c r="F83" i="2"/>
  <c r="E82" i="2"/>
  <c r="L82" i="3"/>
  <c r="I83" i="3"/>
  <c r="J83" i="3" s="1"/>
  <c r="H83" i="3"/>
  <c r="F85" i="3"/>
  <c r="K84" i="3"/>
  <c r="G84" i="3"/>
  <c r="Q80" i="1"/>
  <c r="L80" i="2"/>
  <c r="M80" i="2" s="1"/>
  <c r="AC80" i="1"/>
  <c r="AD80" i="1" s="1"/>
  <c r="T80" i="2"/>
  <c r="U80" i="2" s="1"/>
  <c r="J81" i="1"/>
  <c r="H81" i="2"/>
  <c r="I81" i="2" s="1"/>
  <c r="W80" i="1"/>
  <c r="X80" i="1" s="1"/>
  <c r="P80" i="2"/>
  <c r="Q80" i="2" s="1"/>
  <c r="R80" i="1"/>
  <c r="Y83" i="1"/>
  <c r="Z82" i="1"/>
  <c r="S82" i="2" s="1"/>
  <c r="V81" i="1"/>
  <c r="U81" i="1"/>
  <c r="H82" i="1"/>
  <c r="I82" i="1"/>
  <c r="O81" i="1"/>
  <c r="P81" i="1"/>
  <c r="N82" i="1"/>
  <c r="K82" i="2" s="1"/>
  <c r="M83" i="1"/>
  <c r="AB81" i="1"/>
  <c r="AA81" i="1"/>
  <c r="S83" i="1"/>
  <c r="T82" i="1"/>
  <c r="O82" i="2" s="1"/>
  <c r="F84" i="1"/>
  <c r="G83" i="1"/>
  <c r="G83" i="2" s="1"/>
  <c r="K83" i="1"/>
  <c r="L81" i="1"/>
  <c r="F85" i="7" l="1"/>
  <c r="I84" i="7"/>
  <c r="E84" i="7"/>
  <c r="J86" i="7"/>
  <c r="M85" i="7"/>
  <c r="N86" i="7"/>
  <c r="Q85" i="7"/>
  <c r="R86" i="7"/>
  <c r="U85" i="7"/>
  <c r="AD81" i="6"/>
  <c r="X81" i="6"/>
  <c r="AE83" i="6"/>
  <c r="I83" i="6"/>
  <c r="J83" i="6" s="1"/>
  <c r="H83" i="6"/>
  <c r="Z83" i="6"/>
  <c r="Y84" i="6"/>
  <c r="S84" i="6"/>
  <c r="T83" i="6"/>
  <c r="N83" i="6"/>
  <c r="M84" i="6"/>
  <c r="AB82" i="6"/>
  <c r="AC82" i="6" s="1"/>
  <c r="AA82" i="6"/>
  <c r="V82" i="6"/>
  <c r="W82" i="6" s="1"/>
  <c r="U82" i="6"/>
  <c r="R81" i="6"/>
  <c r="F85" i="6"/>
  <c r="K84" i="6"/>
  <c r="G84" i="6"/>
  <c r="P82" i="6"/>
  <c r="Q82" i="6" s="1"/>
  <c r="O82" i="6"/>
  <c r="L82" i="6"/>
  <c r="T83" i="5"/>
  <c r="S84" i="5"/>
  <c r="AD82" i="5"/>
  <c r="V82" i="5"/>
  <c r="W82" i="5" s="1"/>
  <c r="U82" i="5"/>
  <c r="X82" i="5" s="1"/>
  <c r="AB83" i="5"/>
  <c r="AC83" i="5" s="1"/>
  <c r="AA83" i="5"/>
  <c r="AD83" i="5" s="1"/>
  <c r="P83" i="5"/>
  <c r="Q83" i="5" s="1"/>
  <c r="O83" i="5"/>
  <c r="R83" i="5" s="1"/>
  <c r="L81" i="5"/>
  <c r="K83" i="5"/>
  <c r="G83" i="5"/>
  <c r="F84" i="5"/>
  <c r="N84" i="5"/>
  <c r="M85" i="5"/>
  <c r="AF82" i="5"/>
  <c r="H82" i="5"/>
  <c r="L82" i="5" s="1"/>
  <c r="AE82" i="5"/>
  <c r="I82" i="5"/>
  <c r="J82" i="5" s="1"/>
  <c r="Y85" i="5"/>
  <c r="Z84" i="5"/>
  <c r="X82" i="4"/>
  <c r="R82" i="4"/>
  <c r="Z84" i="4"/>
  <c r="Y85" i="4"/>
  <c r="V83" i="4"/>
  <c r="W83" i="4" s="1"/>
  <c r="U83" i="4"/>
  <c r="AA83" i="4"/>
  <c r="AB83" i="4"/>
  <c r="AC83" i="4" s="1"/>
  <c r="O83" i="4"/>
  <c r="P83" i="4"/>
  <c r="Q83" i="4" s="1"/>
  <c r="G85" i="4"/>
  <c r="K85" i="4"/>
  <c r="F86" i="4"/>
  <c r="M85" i="4"/>
  <c r="N84" i="4"/>
  <c r="I84" i="4"/>
  <c r="J84" i="4" s="1"/>
  <c r="H84" i="4"/>
  <c r="T84" i="4"/>
  <c r="S85" i="4"/>
  <c r="L83" i="4"/>
  <c r="F84" i="2"/>
  <c r="E83" i="2"/>
  <c r="L83" i="3"/>
  <c r="I84" i="3"/>
  <c r="J84" i="3" s="1"/>
  <c r="H84" i="3"/>
  <c r="F86" i="3"/>
  <c r="K85" i="3"/>
  <c r="G85" i="3"/>
  <c r="J82" i="1"/>
  <c r="H82" i="2"/>
  <c r="I82" i="2" s="1"/>
  <c r="Q81" i="1"/>
  <c r="R81" i="1" s="1"/>
  <c r="L81" i="2"/>
  <c r="M81" i="2" s="1"/>
  <c r="AC81" i="1"/>
  <c r="T81" i="2"/>
  <c r="U81" i="2" s="1"/>
  <c r="W81" i="1"/>
  <c r="X81" i="1" s="1"/>
  <c r="P81" i="2"/>
  <c r="Q81" i="2" s="1"/>
  <c r="F85" i="1"/>
  <c r="G84" i="1"/>
  <c r="G84" i="2" s="1"/>
  <c r="K84" i="1"/>
  <c r="N83" i="1"/>
  <c r="K83" i="2" s="1"/>
  <c r="M84" i="1"/>
  <c r="S84" i="1"/>
  <c r="T83" i="1"/>
  <c r="O83" i="2" s="1"/>
  <c r="AA82" i="1"/>
  <c r="AB82" i="1"/>
  <c r="U82" i="1"/>
  <c r="V82" i="1"/>
  <c r="P82" i="1"/>
  <c r="O82" i="1"/>
  <c r="H83" i="1"/>
  <c r="I83" i="1"/>
  <c r="AD81" i="1"/>
  <c r="L82" i="1"/>
  <c r="Y84" i="1"/>
  <c r="Z83" i="1"/>
  <c r="S83" i="2" s="1"/>
  <c r="J87" i="7" l="1"/>
  <c r="M86" i="7"/>
  <c r="N87" i="7"/>
  <c r="Q86" i="7"/>
  <c r="R87" i="7"/>
  <c r="U86" i="7"/>
  <c r="F86" i="7"/>
  <c r="E85" i="7"/>
  <c r="I85" i="7"/>
  <c r="R82" i="6"/>
  <c r="AD82" i="6"/>
  <c r="L83" i="6"/>
  <c r="F86" i="6"/>
  <c r="G85" i="6"/>
  <c r="K85" i="6"/>
  <c r="Z84" i="6"/>
  <c r="Y85" i="6"/>
  <c r="P83" i="6"/>
  <c r="Q83" i="6" s="1"/>
  <c r="O83" i="6"/>
  <c r="AE84" i="6"/>
  <c r="I84" i="6"/>
  <c r="J84" i="6" s="1"/>
  <c r="H84" i="6"/>
  <c r="AB83" i="6"/>
  <c r="AC83" i="6" s="1"/>
  <c r="AA83" i="6"/>
  <c r="AD83" i="6" s="1"/>
  <c r="S85" i="6"/>
  <c r="T84" i="6"/>
  <c r="X82" i="6"/>
  <c r="N84" i="6"/>
  <c r="M85" i="6"/>
  <c r="V83" i="6"/>
  <c r="W83" i="6" s="1"/>
  <c r="U83" i="6"/>
  <c r="X83" i="6" s="1"/>
  <c r="P84" i="5"/>
  <c r="Q84" i="5" s="1"/>
  <c r="O84" i="5"/>
  <c r="R84" i="5" s="1"/>
  <c r="K84" i="5"/>
  <c r="G84" i="5"/>
  <c r="F85" i="5"/>
  <c r="T84" i="5"/>
  <c r="S85" i="5"/>
  <c r="AF83" i="5"/>
  <c r="H83" i="5"/>
  <c r="L83" i="5" s="1"/>
  <c r="AE83" i="5"/>
  <c r="I83" i="5"/>
  <c r="J83" i="5" s="1"/>
  <c r="V83" i="5"/>
  <c r="W83" i="5" s="1"/>
  <c r="U83" i="5"/>
  <c r="X83" i="5" s="1"/>
  <c r="Z85" i="5"/>
  <c r="Y86" i="5"/>
  <c r="M86" i="5"/>
  <c r="N85" i="5"/>
  <c r="AB84" i="5"/>
  <c r="AC84" i="5" s="1"/>
  <c r="AA84" i="5"/>
  <c r="AD84" i="5" s="1"/>
  <c r="R83" i="4"/>
  <c r="H85" i="4"/>
  <c r="I85" i="4"/>
  <c r="J85" i="4" s="1"/>
  <c r="Y86" i="4"/>
  <c r="Z85" i="4"/>
  <c r="P84" i="4"/>
  <c r="Q84" i="4" s="1"/>
  <c r="O84" i="4"/>
  <c r="L84" i="4"/>
  <c r="M86" i="4"/>
  <c r="N85" i="4"/>
  <c r="AD83" i="4"/>
  <c r="V84" i="4"/>
  <c r="W84" i="4" s="1"/>
  <c r="U84" i="4"/>
  <c r="S86" i="4"/>
  <c r="T85" i="4"/>
  <c r="F87" i="4"/>
  <c r="K86" i="4"/>
  <c r="G86" i="4"/>
  <c r="X83" i="4"/>
  <c r="AA84" i="4"/>
  <c r="AB84" i="4"/>
  <c r="AC84" i="4" s="1"/>
  <c r="F85" i="2"/>
  <c r="E84" i="2"/>
  <c r="H85" i="3"/>
  <c r="I85" i="3"/>
  <c r="J85" i="3" s="1"/>
  <c r="F87" i="3"/>
  <c r="K86" i="3"/>
  <c r="G86" i="3"/>
  <c r="L84" i="3"/>
  <c r="AC82" i="1"/>
  <c r="AD82" i="1" s="1"/>
  <c r="T82" i="2"/>
  <c r="U82" i="2" s="1"/>
  <c r="Q82" i="1"/>
  <c r="R82" i="1" s="1"/>
  <c r="L82" i="2"/>
  <c r="M82" i="2" s="1"/>
  <c r="J83" i="1"/>
  <c r="H83" i="2"/>
  <c r="I83" i="2" s="1"/>
  <c r="W82" i="1"/>
  <c r="P82" i="2"/>
  <c r="Q82" i="2" s="1"/>
  <c r="N84" i="1"/>
  <c r="K84" i="2" s="1"/>
  <c r="M85" i="1"/>
  <c r="V83" i="1"/>
  <c r="U83" i="1"/>
  <c r="H84" i="1"/>
  <c r="I84" i="1"/>
  <c r="AB83" i="1"/>
  <c r="AA83" i="1"/>
  <c r="P83" i="1"/>
  <c r="O83" i="1"/>
  <c r="Y85" i="1"/>
  <c r="Z84" i="1"/>
  <c r="S84" i="2" s="1"/>
  <c r="L83" i="1"/>
  <c r="X82" i="1"/>
  <c r="S85" i="1"/>
  <c r="T84" i="1"/>
  <c r="O84" i="2" s="1"/>
  <c r="F86" i="1"/>
  <c r="G85" i="1"/>
  <c r="G85" i="2" s="1"/>
  <c r="K85" i="1"/>
  <c r="F87" i="7" l="1"/>
  <c r="E86" i="7"/>
  <c r="I86" i="7"/>
  <c r="N88" i="7"/>
  <c r="Q87" i="7"/>
  <c r="R88" i="7"/>
  <c r="U87" i="7"/>
  <c r="J88" i="7"/>
  <c r="M87" i="7"/>
  <c r="Z85" i="6"/>
  <c r="Y86" i="6"/>
  <c r="I85" i="6"/>
  <c r="J85" i="6" s="1"/>
  <c r="H85" i="6"/>
  <c r="L85" i="6" s="1"/>
  <c r="AE85" i="6"/>
  <c r="S86" i="6"/>
  <c r="T85" i="6"/>
  <c r="AA84" i="6"/>
  <c r="AB84" i="6"/>
  <c r="AC84" i="6" s="1"/>
  <c r="N85" i="6"/>
  <c r="M86" i="6"/>
  <c r="P84" i="6"/>
  <c r="Q84" i="6" s="1"/>
  <c r="O84" i="6"/>
  <c r="V84" i="6"/>
  <c r="W84" i="6" s="1"/>
  <c r="U84" i="6"/>
  <c r="X84" i="6" s="1"/>
  <c r="L84" i="6"/>
  <c r="R83" i="6"/>
  <c r="F87" i="6"/>
  <c r="G86" i="6"/>
  <c r="K86" i="6"/>
  <c r="AB85" i="5"/>
  <c r="AC85" i="5" s="1"/>
  <c r="AA85" i="5"/>
  <c r="AD85" i="5" s="1"/>
  <c r="V84" i="5"/>
  <c r="W84" i="5" s="1"/>
  <c r="U84" i="5"/>
  <c r="X84" i="5" s="1"/>
  <c r="Z86" i="5"/>
  <c r="Y87" i="5"/>
  <c r="K85" i="5"/>
  <c r="G85" i="5"/>
  <c r="F86" i="5"/>
  <c r="N86" i="5"/>
  <c r="M87" i="5"/>
  <c r="P85" i="5"/>
  <c r="Q85" i="5" s="1"/>
  <c r="O85" i="5"/>
  <c r="R85" i="5" s="1"/>
  <c r="T85" i="5"/>
  <c r="S86" i="5"/>
  <c r="AF84" i="5"/>
  <c r="H84" i="5"/>
  <c r="AE84" i="5"/>
  <c r="I84" i="5"/>
  <c r="J84" i="5" s="1"/>
  <c r="X84" i="4"/>
  <c r="R84" i="4"/>
  <c r="T86" i="4"/>
  <c r="S87" i="4"/>
  <c r="P85" i="4"/>
  <c r="Q85" i="4" s="1"/>
  <c r="O85" i="4"/>
  <c r="Y87" i="4"/>
  <c r="Z86" i="4"/>
  <c r="I86" i="4"/>
  <c r="J86" i="4" s="1"/>
  <c r="H86" i="4"/>
  <c r="AB85" i="4"/>
  <c r="AC85" i="4" s="1"/>
  <c r="AA85" i="4"/>
  <c r="AD85" i="4" s="1"/>
  <c r="F88" i="4"/>
  <c r="K87" i="4"/>
  <c r="G87" i="4"/>
  <c r="M87" i="4"/>
  <c r="N86" i="4"/>
  <c r="AD84" i="4"/>
  <c r="V85" i="4"/>
  <c r="W85" i="4" s="1"/>
  <c r="U85" i="4"/>
  <c r="L85" i="4"/>
  <c r="F86" i="2"/>
  <c r="E85" i="2"/>
  <c r="I86" i="3"/>
  <c r="J86" i="3" s="1"/>
  <c r="H86" i="3"/>
  <c r="K87" i="3"/>
  <c r="G87" i="3"/>
  <c r="F88" i="3"/>
  <c r="L85" i="3"/>
  <c r="Q83" i="1"/>
  <c r="R83" i="1" s="1"/>
  <c r="L83" i="2"/>
  <c r="M83" i="2" s="1"/>
  <c r="AC83" i="1"/>
  <c r="T83" i="2"/>
  <c r="U83" i="2" s="1"/>
  <c r="W83" i="1"/>
  <c r="X83" i="1" s="1"/>
  <c r="P83" i="2"/>
  <c r="Q83" i="2" s="1"/>
  <c r="J84" i="1"/>
  <c r="H84" i="2"/>
  <c r="I84" i="2" s="1"/>
  <c r="AD83" i="1"/>
  <c r="S86" i="1"/>
  <c r="T85" i="1"/>
  <c r="O85" i="2" s="1"/>
  <c r="Y86" i="1"/>
  <c r="Z85" i="1"/>
  <c r="S85" i="2" s="1"/>
  <c r="L84" i="1"/>
  <c r="P84" i="1"/>
  <c r="O84" i="1"/>
  <c r="H85" i="1"/>
  <c r="I85" i="1"/>
  <c r="N85" i="1"/>
  <c r="K85" i="2" s="1"/>
  <c r="M86" i="1"/>
  <c r="F87" i="1"/>
  <c r="G86" i="1"/>
  <c r="G86" i="2" s="1"/>
  <c r="K86" i="1"/>
  <c r="U84" i="1"/>
  <c r="V84" i="1"/>
  <c r="AA84" i="1"/>
  <c r="AB84" i="1"/>
  <c r="J89" i="7" l="1"/>
  <c r="M88" i="7"/>
  <c r="N89" i="7"/>
  <c r="Q88" i="7"/>
  <c r="U88" i="7"/>
  <c r="R89" i="7"/>
  <c r="F88" i="7"/>
  <c r="E87" i="7"/>
  <c r="I87" i="7"/>
  <c r="N86" i="6"/>
  <c r="M87" i="6"/>
  <c r="AD84" i="6"/>
  <c r="Z86" i="6"/>
  <c r="Y87" i="6"/>
  <c r="F88" i="6"/>
  <c r="G87" i="6"/>
  <c r="K87" i="6"/>
  <c r="O85" i="6"/>
  <c r="P85" i="6"/>
  <c r="Q85" i="6" s="1"/>
  <c r="AB85" i="6"/>
  <c r="AC85" i="6" s="1"/>
  <c r="AA85" i="6"/>
  <c r="H86" i="6"/>
  <c r="AE86" i="6"/>
  <c r="I86" i="6"/>
  <c r="J86" i="6" s="1"/>
  <c r="T86" i="6"/>
  <c r="S87" i="6"/>
  <c r="R84" i="6"/>
  <c r="V85" i="6"/>
  <c r="W85" i="6" s="1"/>
  <c r="U85" i="6"/>
  <c r="P86" i="5"/>
  <c r="Q86" i="5" s="1"/>
  <c r="O86" i="5"/>
  <c r="R86" i="5" s="1"/>
  <c r="T86" i="5"/>
  <c r="S87" i="5"/>
  <c r="K86" i="5"/>
  <c r="G86" i="5"/>
  <c r="F87" i="5"/>
  <c r="Z87" i="5"/>
  <c r="Y88" i="5"/>
  <c r="V85" i="5"/>
  <c r="W85" i="5" s="1"/>
  <c r="U85" i="5"/>
  <c r="X85" i="5" s="1"/>
  <c r="N87" i="5"/>
  <c r="M88" i="5"/>
  <c r="AB86" i="5"/>
  <c r="AC86" i="5" s="1"/>
  <c r="AA86" i="5"/>
  <c r="AF85" i="5"/>
  <c r="H85" i="5"/>
  <c r="AE85" i="5"/>
  <c r="I85" i="5"/>
  <c r="J85" i="5" s="1"/>
  <c r="L84" i="5"/>
  <c r="AA86" i="4"/>
  <c r="AB86" i="4"/>
  <c r="AC86" i="4" s="1"/>
  <c r="S88" i="4"/>
  <c r="T87" i="4"/>
  <c r="I87" i="4"/>
  <c r="J87" i="4" s="1"/>
  <c r="H87" i="4"/>
  <c r="X85" i="4"/>
  <c r="O86" i="4"/>
  <c r="P86" i="4"/>
  <c r="Q86" i="4" s="1"/>
  <c r="F89" i="4"/>
  <c r="K88" i="4"/>
  <c r="G88" i="4"/>
  <c r="L86" i="4"/>
  <c r="Y88" i="4"/>
  <c r="Z87" i="4"/>
  <c r="M88" i="4"/>
  <c r="N87" i="4"/>
  <c r="R85" i="4"/>
  <c r="V86" i="4"/>
  <c r="W86" i="4" s="1"/>
  <c r="U86" i="4"/>
  <c r="X86" i="4" s="1"/>
  <c r="F87" i="2"/>
  <c r="E86" i="2"/>
  <c r="I87" i="3"/>
  <c r="J87" i="3" s="1"/>
  <c r="H87" i="3"/>
  <c r="L87" i="3" s="1"/>
  <c r="F89" i="3"/>
  <c r="K88" i="3"/>
  <c r="G88" i="3"/>
  <c r="L86" i="3"/>
  <c r="W84" i="1"/>
  <c r="P84" i="2"/>
  <c r="Q84" i="2" s="1"/>
  <c r="AC84" i="1"/>
  <c r="AD84" i="1" s="1"/>
  <c r="T84" i="2"/>
  <c r="U84" i="2" s="1"/>
  <c r="Q84" i="1"/>
  <c r="R84" i="1" s="1"/>
  <c r="L84" i="2"/>
  <c r="M84" i="2" s="1"/>
  <c r="J85" i="1"/>
  <c r="H85" i="2"/>
  <c r="I85" i="2" s="1"/>
  <c r="X84" i="1"/>
  <c r="H86" i="1"/>
  <c r="I86" i="1"/>
  <c r="N86" i="1"/>
  <c r="K86" i="2" s="1"/>
  <c r="M87" i="1"/>
  <c r="V85" i="1"/>
  <c r="U85" i="1"/>
  <c r="Y87" i="1"/>
  <c r="Z86" i="1"/>
  <c r="S86" i="2" s="1"/>
  <c r="F88" i="1"/>
  <c r="G87" i="1"/>
  <c r="G87" i="2" s="1"/>
  <c r="K87" i="1"/>
  <c r="O85" i="1"/>
  <c r="P85" i="1"/>
  <c r="AB85" i="1"/>
  <c r="AA85" i="1"/>
  <c r="S87" i="1"/>
  <c r="T86" i="1"/>
  <c r="O86" i="2" s="1"/>
  <c r="I88" i="7" l="1"/>
  <c r="E88" i="7"/>
  <c r="F89" i="7"/>
  <c r="N90" i="7"/>
  <c r="Q89" i="7"/>
  <c r="R90" i="7"/>
  <c r="U89" i="7"/>
  <c r="J90" i="7"/>
  <c r="M89" i="7"/>
  <c r="L86" i="6"/>
  <c r="R85" i="6"/>
  <c r="AD85" i="6"/>
  <c r="Z87" i="6"/>
  <c r="Y88" i="6"/>
  <c r="N87" i="6"/>
  <c r="M88" i="6"/>
  <c r="F89" i="6"/>
  <c r="K88" i="6"/>
  <c r="G88" i="6"/>
  <c r="S88" i="6"/>
  <c r="T87" i="6"/>
  <c r="AE87" i="6"/>
  <c r="I87" i="6"/>
  <c r="J87" i="6" s="1"/>
  <c r="H87" i="6"/>
  <c r="AB86" i="6"/>
  <c r="AC86" i="6" s="1"/>
  <c r="AA86" i="6"/>
  <c r="P86" i="6"/>
  <c r="Q86" i="6" s="1"/>
  <c r="O86" i="6"/>
  <c r="R86" i="6" s="1"/>
  <c r="X85" i="6"/>
  <c r="V86" i="6"/>
  <c r="W86" i="6" s="1"/>
  <c r="U86" i="6"/>
  <c r="P87" i="5"/>
  <c r="Q87" i="5" s="1"/>
  <c r="O87" i="5"/>
  <c r="R87" i="5" s="1"/>
  <c r="V86" i="5"/>
  <c r="W86" i="5" s="1"/>
  <c r="U86" i="5"/>
  <c r="X86" i="5" s="1"/>
  <c r="AD86" i="5"/>
  <c r="Y89" i="5"/>
  <c r="Z88" i="5"/>
  <c r="AB87" i="5"/>
  <c r="AC87" i="5" s="1"/>
  <c r="AA87" i="5"/>
  <c r="AD87" i="5" s="1"/>
  <c r="AF86" i="5"/>
  <c r="H86" i="5"/>
  <c r="L86" i="5" s="1"/>
  <c r="AE86" i="5"/>
  <c r="I86" i="5"/>
  <c r="J86" i="5" s="1"/>
  <c r="L85" i="5"/>
  <c r="N88" i="5"/>
  <c r="M89" i="5"/>
  <c r="K87" i="5"/>
  <c r="G87" i="5"/>
  <c r="F88" i="5"/>
  <c r="T87" i="5"/>
  <c r="S88" i="5"/>
  <c r="L87" i="4"/>
  <c r="M89" i="4"/>
  <c r="N88" i="4"/>
  <c r="S89" i="4"/>
  <c r="T88" i="4"/>
  <c r="Y89" i="4"/>
  <c r="Z88" i="4"/>
  <c r="AB87" i="4"/>
  <c r="AC87" i="4" s="1"/>
  <c r="AA87" i="4"/>
  <c r="I88" i="4"/>
  <c r="J88" i="4" s="1"/>
  <c r="H88" i="4"/>
  <c r="F90" i="4"/>
  <c r="K89" i="4"/>
  <c r="G89" i="4"/>
  <c r="P87" i="4"/>
  <c r="Q87" i="4" s="1"/>
  <c r="O87" i="4"/>
  <c r="R86" i="4"/>
  <c r="V87" i="4"/>
  <c r="W87" i="4" s="1"/>
  <c r="U87" i="4"/>
  <c r="AD86" i="4"/>
  <c r="F88" i="2"/>
  <c r="E87" i="2"/>
  <c r="L85" i="1"/>
  <c r="I88" i="3"/>
  <c r="J88" i="3" s="1"/>
  <c r="H88" i="3"/>
  <c r="F90" i="3"/>
  <c r="K89" i="3"/>
  <c r="G89" i="3"/>
  <c r="AC85" i="1"/>
  <c r="AD85" i="1" s="1"/>
  <c r="T85" i="2"/>
  <c r="U85" i="2" s="1"/>
  <c r="Q85" i="1"/>
  <c r="L85" i="2"/>
  <c r="M85" i="2" s="1"/>
  <c r="W85" i="1"/>
  <c r="X85" i="1" s="1"/>
  <c r="P85" i="2"/>
  <c r="Q85" i="2" s="1"/>
  <c r="J86" i="1"/>
  <c r="H86" i="2"/>
  <c r="I86" i="2" s="1"/>
  <c r="S88" i="1"/>
  <c r="T87" i="1"/>
  <c r="O87" i="2" s="1"/>
  <c r="I87" i="1"/>
  <c r="H87" i="1"/>
  <c r="P86" i="1"/>
  <c r="O86" i="1"/>
  <c r="R85" i="1"/>
  <c r="F89" i="1"/>
  <c r="G88" i="1"/>
  <c r="G88" i="2" s="1"/>
  <c r="K88" i="1"/>
  <c r="AA86" i="1"/>
  <c r="AB86" i="1"/>
  <c r="U86" i="1"/>
  <c r="V86" i="1"/>
  <c r="Y88" i="1"/>
  <c r="Z87" i="1"/>
  <c r="S87" i="2" s="1"/>
  <c r="N87" i="1"/>
  <c r="K87" i="2" s="1"/>
  <c r="M88" i="1"/>
  <c r="L86" i="1"/>
  <c r="N91" i="7" l="1"/>
  <c r="Q90" i="7"/>
  <c r="F90" i="7"/>
  <c r="E89" i="7"/>
  <c r="I89" i="7"/>
  <c r="J91" i="7"/>
  <c r="M90" i="7"/>
  <c r="R91" i="7"/>
  <c r="U90" i="7"/>
  <c r="L87" i="6"/>
  <c r="AD86" i="6"/>
  <c r="N88" i="6"/>
  <c r="M89" i="6"/>
  <c r="AB87" i="6"/>
  <c r="AC87" i="6" s="1"/>
  <c r="AA87" i="6"/>
  <c r="S89" i="6"/>
  <c r="T88" i="6"/>
  <c r="F90" i="6"/>
  <c r="G89" i="6"/>
  <c r="K89" i="6"/>
  <c r="AE88" i="6"/>
  <c r="I88" i="6"/>
  <c r="J88" i="6" s="1"/>
  <c r="H88" i="6"/>
  <c r="L88" i="6" s="1"/>
  <c r="P87" i="6"/>
  <c r="Q87" i="6" s="1"/>
  <c r="O87" i="6"/>
  <c r="Z88" i="6"/>
  <c r="Y89" i="6"/>
  <c r="X86" i="6"/>
  <c r="V87" i="6"/>
  <c r="W87" i="6" s="1"/>
  <c r="U87" i="6"/>
  <c r="Z89" i="5"/>
  <c r="Y90" i="5"/>
  <c r="V87" i="5"/>
  <c r="W87" i="5" s="1"/>
  <c r="U87" i="5"/>
  <c r="K88" i="5"/>
  <c r="G88" i="5"/>
  <c r="F89" i="5"/>
  <c r="M90" i="5"/>
  <c r="N89" i="5"/>
  <c r="P88" i="5"/>
  <c r="Q88" i="5" s="1"/>
  <c r="O88" i="5"/>
  <c r="AB88" i="5"/>
  <c r="AC88" i="5" s="1"/>
  <c r="AA88" i="5"/>
  <c r="AD88" i="5" s="1"/>
  <c r="T88" i="5"/>
  <c r="S89" i="5"/>
  <c r="AF87" i="5"/>
  <c r="H87" i="5"/>
  <c r="AE87" i="5"/>
  <c r="I87" i="5"/>
  <c r="J87" i="5" s="1"/>
  <c r="AD87" i="4"/>
  <c r="X87" i="4"/>
  <c r="R87" i="4"/>
  <c r="F91" i="4"/>
  <c r="K90" i="4"/>
  <c r="G90" i="4"/>
  <c r="Y90" i="4"/>
  <c r="Z89" i="4"/>
  <c r="P88" i="4"/>
  <c r="Q88" i="4" s="1"/>
  <c r="O88" i="4"/>
  <c r="S90" i="4"/>
  <c r="T89" i="4"/>
  <c r="U88" i="4"/>
  <c r="V88" i="4"/>
  <c r="W88" i="4" s="1"/>
  <c r="H89" i="4"/>
  <c r="I89" i="4"/>
  <c r="J89" i="4" s="1"/>
  <c r="L88" i="4"/>
  <c r="AB88" i="4"/>
  <c r="AC88" i="4" s="1"/>
  <c r="AA88" i="4"/>
  <c r="M90" i="4"/>
  <c r="N89" i="4"/>
  <c r="F89" i="2"/>
  <c r="E88" i="2"/>
  <c r="F91" i="3"/>
  <c r="K90" i="3"/>
  <c r="G90" i="3"/>
  <c r="L88" i="3"/>
  <c r="H89" i="3"/>
  <c r="I89" i="3"/>
  <c r="J89" i="3" s="1"/>
  <c r="W86" i="1"/>
  <c r="X86" i="1" s="1"/>
  <c r="P86" i="2"/>
  <c r="Q86" i="2" s="1"/>
  <c r="Q86" i="1"/>
  <c r="R86" i="1" s="1"/>
  <c r="L86" i="2"/>
  <c r="M86" i="2" s="1"/>
  <c r="AC86" i="1"/>
  <c r="AD86" i="1" s="1"/>
  <c r="T86" i="2"/>
  <c r="U86" i="2" s="1"/>
  <c r="J87" i="1"/>
  <c r="H87" i="2"/>
  <c r="I87" i="2" s="1"/>
  <c r="Y89" i="1"/>
  <c r="Z88" i="1"/>
  <c r="S88" i="2" s="1"/>
  <c r="F90" i="1"/>
  <c r="G89" i="1"/>
  <c r="G89" i="2" s="1"/>
  <c r="K89" i="1"/>
  <c r="P87" i="1"/>
  <c r="O87" i="1"/>
  <c r="V87" i="1"/>
  <c r="U87" i="1"/>
  <c r="N88" i="1"/>
  <c r="K88" i="2" s="1"/>
  <c r="M89" i="1"/>
  <c r="AB87" i="1"/>
  <c r="AA87" i="1"/>
  <c r="H88" i="1"/>
  <c r="I88" i="1"/>
  <c r="S89" i="1"/>
  <c r="T88" i="1"/>
  <c r="O88" i="2" s="1"/>
  <c r="F91" i="7" l="1"/>
  <c r="E90" i="7"/>
  <c r="I90" i="7"/>
  <c r="N92" i="7"/>
  <c r="Q91" i="7"/>
  <c r="U91" i="7"/>
  <c r="R92" i="7"/>
  <c r="J92" i="7"/>
  <c r="M91" i="7"/>
  <c r="X87" i="6"/>
  <c r="I89" i="6"/>
  <c r="J89" i="6" s="1"/>
  <c r="H89" i="6"/>
  <c r="L89" i="6" s="1"/>
  <c r="AE89" i="6"/>
  <c r="V88" i="6"/>
  <c r="W88" i="6" s="1"/>
  <c r="U88" i="6"/>
  <c r="X88" i="6" s="1"/>
  <c r="N89" i="6"/>
  <c r="M90" i="6"/>
  <c r="AA88" i="6"/>
  <c r="AB88" i="6"/>
  <c r="AC88" i="6" s="1"/>
  <c r="R87" i="6"/>
  <c r="S90" i="6"/>
  <c r="T89" i="6"/>
  <c r="P88" i="6"/>
  <c r="Q88" i="6" s="1"/>
  <c r="O88" i="6"/>
  <c r="Z89" i="6"/>
  <c r="Y90" i="6"/>
  <c r="F91" i="6"/>
  <c r="G90" i="6"/>
  <c r="K90" i="6"/>
  <c r="AD87" i="6"/>
  <c r="P89" i="5"/>
  <c r="Q89" i="5" s="1"/>
  <c r="O89" i="5"/>
  <c r="R89" i="5" s="1"/>
  <c r="T89" i="5"/>
  <c r="S90" i="5"/>
  <c r="M91" i="5"/>
  <c r="N90" i="5"/>
  <c r="Y91" i="5"/>
  <c r="Z90" i="5"/>
  <c r="AF88" i="5"/>
  <c r="H88" i="5"/>
  <c r="AE88" i="5"/>
  <c r="I88" i="5"/>
  <c r="J88" i="5" s="1"/>
  <c r="V88" i="5"/>
  <c r="W88" i="5" s="1"/>
  <c r="U88" i="5"/>
  <c r="R88" i="5"/>
  <c r="L87" i="5"/>
  <c r="K89" i="5"/>
  <c r="G89" i="5"/>
  <c r="F90" i="5"/>
  <c r="X87" i="5"/>
  <c r="AB89" i="5"/>
  <c r="AC89" i="5" s="1"/>
  <c r="AA89" i="5"/>
  <c r="AD89" i="5" s="1"/>
  <c r="AD88" i="4"/>
  <c r="M91" i="4"/>
  <c r="N90" i="4"/>
  <c r="AB89" i="4"/>
  <c r="AC89" i="4" s="1"/>
  <c r="AA89" i="4"/>
  <c r="I90" i="4"/>
  <c r="J90" i="4" s="1"/>
  <c r="H90" i="4"/>
  <c r="V89" i="4"/>
  <c r="W89" i="4" s="1"/>
  <c r="U89" i="4"/>
  <c r="P89" i="4"/>
  <c r="Q89" i="4" s="1"/>
  <c r="O89" i="4"/>
  <c r="T90" i="4"/>
  <c r="S91" i="4"/>
  <c r="L89" i="4"/>
  <c r="X88" i="4"/>
  <c r="R88" i="4"/>
  <c r="Y91" i="4"/>
  <c r="Z90" i="4"/>
  <c r="K91" i="4"/>
  <c r="G91" i="4"/>
  <c r="F92" i="4"/>
  <c r="F90" i="2"/>
  <c r="E89" i="2"/>
  <c r="L87" i="1"/>
  <c r="L89" i="3"/>
  <c r="I90" i="3"/>
  <c r="J90" i="3" s="1"/>
  <c r="H90" i="3"/>
  <c r="G91" i="3"/>
  <c r="F92" i="3"/>
  <c r="K91" i="3"/>
  <c r="Q87" i="1"/>
  <c r="L87" i="2"/>
  <c r="M87" i="2" s="1"/>
  <c r="J88" i="1"/>
  <c r="H88" i="2"/>
  <c r="I88" i="2" s="1"/>
  <c r="AC87" i="1"/>
  <c r="T87" i="2"/>
  <c r="U87" i="2" s="1"/>
  <c r="W87" i="1"/>
  <c r="P87" i="2"/>
  <c r="Q87" i="2" s="1"/>
  <c r="R87" i="1"/>
  <c r="X87" i="1"/>
  <c r="S90" i="1"/>
  <c r="T89" i="1"/>
  <c r="O89" i="2" s="1"/>
  <c r="P88" i="1"/>
  <c r="O88" i="1"/>
  <c r="I89" i="1"/>
  <c r="H89" i="1"/>
  <c r="AD87" i="1"/>
  <c r="F91" i="1"/>
  <c r="G90" i="1"/>
  <c r="G90" i="2" s="1"/>
  <c r="K90" i="1"/>
  <c r="AA88" i="1"/>
  <c r="AB88" i="1"/>
  <c r="U88" i="1"/>
  <c r="V88" i="1"/>
  <c r="N89" i="1"/>
  <c r="K89" i="2" s="1"/>
  <c r="M90" i="1"/>
  <c r="Y90" i="1"/>
  <c r="Z89" i="1"/>
  <c r="S89" i="2" s="1"/>
  <c r="N93" i="7" l="1"/>
  <c r="Q92" i="7"/>
  <c r="J93" i="7"/>
  <c r="M92" i="7"/>
  <c r="R93" i="7"/>
  <c r="U92" i="7"/>
  <c r="E91" i="7"/>
  <c r="F92" i="7"/>
  <c r="I91" i="7"/>
  <c r="O89" i="6"/>
  <c r="P89" i="6"/>
  <c r="Q89" i="6" s="1"/>
  <c r="H90" i="6"/>
  <c r="AE90" i="6"/>
  <c r="I90" i="6"/>
  <c r="J90" i="6" s="1"/>
  <c r="AB89" i="6"/>
  <c r="AC89" i="6" s="1"/>
  <c r="AA89" i="6"/>
  <c r="AD89" i="6" s="1"/>
  <c r="Z90" i="6"/>
  <c r="Y91" i="6"/>
  <c r="V89" i="6"/>
  <c r="W89" i="6" s="1"/>
  <c r="U89" i="6"/>
  <c r="AD88" i="6"/>
  <c r="F92" i="6"/>
  <c r="G91" i="6"/>
  <c r="K91" i="6"/>
  <c r="R88" i="6"/>
  <c r="S91" i="6"/>
  <c r="T90" i="6"/>
  <c r="N90" i="6"/>
  <c r="M91" i="6"/>
  <c r="F91" i="5"/>
  <c r="K90" i="5"/>
  <c r="G90" i="5"/>
  <c r="P90" i="5"/>
  <c r="Q90" i="5" s="1"/>
  <c r="O90" i="5"/>
  <c r="R90" i="5" s="1"/>
  <c r="AF89" i="5"/>
  <c r="H89" i="5"/>
  <c r="L89" i="5" s="1"/>
  <c r="AE89" i="5"/>
  <c r="I89" i="5"/>
  <c r="J89" i="5" s="1"/>
  <c r="AB90" i="5"/>
  <c r="AC90" i="5" s="1"/>
  <c r="AA90" i="5"/>
  <c r="AD90" i="5" s="1"/>
  <c r="M92" i="5"/>
  <c r="N91" i="5"/>
  <c r="V89" i="5"/>
  <c r="W89" i="5" s="1"/>
  <c r="U89" i="5"/>
  <c r="X88" i="5"/>
  <c r="L88" i="5"/>
  <c r="Y92" i="5"/>
  <c r="Z91" i="5"/>
  <c r="T90" i="5"/>
  <c r="S91" i="5"/>
  <c r="R89" i="4"/>
  <c r="L90" i="4"/>
  <c r="AA90" i="4"/>
  <c r="AB90" i="4"/>
  <c r="AC90" i="4" s="1"/>
  <c r="I91" i="4"/>
  <c r="J91" i="4" s="1"/>
  <c r="H91" i="4"/>
  <c r="O90" i="4"/>
  <c r="P90" i="4"/>
  <c r="Q90" i="4" s="1"/>
  <c r="F93" i="4"/>
  <c r="K92" i="4"/>
  <c r="G92" i="4"/>
  <c r="Y92" i="4"/>
  <c r="Z91" i="4"/>
  <c r="V90" i="4"/>
  <c r="W90" i="4" s="1"/>
  <c r="U90" i="4"/>
  <c r="S92" i="4"/>
  <c r="T91" i="4"/>
  <c r="X89" i="4"/>
  <c r="AD89" i="4"/>
  <c r="M92" i="4"/>
  <c r="N91" i="4"/>
  <c r="F91" i="2"/>
  <c r="E90" i="2"/>
  <c r="L88" i="1"/>
  <c r="L90" i="3"/>
  <c r="F93" i="3"/>
  <c r="K92" i="3"/>
  <c r="G92" i="3"/>
  <c r="I91" i="3"/>
  <c r="J91" i="3" s="1"/>
  <c r="H91" i="3"/>
  <c r="J89" i="1"/>
  <c r="H89" i="2"/>
  <c r="I89" i="2" s="1"/>
  <c r="AC88" i="1"/>
  <c r="AD88" i="1" s="1"/>
  <c r="T88" i="2"/>
  <c r="U88" i="2" s="1"/>
  <c r="Q88" i="1"/>
  <c r="R88" i="1" s="1"/>
  <c r="L88" i="2"/>
  <c r="M88" i="2" s="1"/>
  <c r="W88" i="1"/>
  <c r="X88" i="1" s="1"/>
  <c r="P88" i="2"/>
  <c r="Q88" i="2" s="1"/>
  <c r="U89" i="1"/>
  <c r="V89" i="1"/>
  <c r="Y91" i="1"/>
  <c r="Z90" i="1"/>
  <c r="S90" i="2" s="1"/>
  <c r="N90" i="1"/>
  <c r="K90" i="2" s="1"/>
  <c r="M91" i="1"/>
  <c r="O89" i="1"/>
  <c r="P89" i="1"/>
  <c r="H90" i="1"/>
  <c r="I90" i="1"/>
  <c r="AB89" i="1"/>
  <c r="AA89" i="1"/>
  <c r="F92" i="1"/>
  <c r="G91" i="1"/>
  <c r="G91" i="2" s="1"/>
  <c r="K91" i="1"/>
  <c r="S91" i="1"/>
  <c r="T90" i="1"/>
  <c r="O90" i="2" s="1"/>
  <c r="J94" i="7" l="1"/>
  <c r="M93" i="7"/>
  <c r="F93" i="7"/>
  <c r="E92" i="7"/>
  <c r="I92" i="7"/>
  <c r="R94" i="7"/>
  <c r="U93" i="7"/>
  <c r="N94" i="7"/>
  <c r="Q93" i="7"/>
  <c r="F93" i="6"/>
  <c r="K92" i="6"/>
  <c r="G92" i="6"/>
  <c r="Z91" i="6"/>
  <c r="Y92" i="6"/>
  <c r="L90" i="6"/>
  <c r="P90" i="6"/>
  <c r="Q90" i="6" s="1"/>
  <c r="O90" i="6"/>
  <c r="R90" i="6" s="1"/>
  <c r="V90" i="6"/>
  <c r="W90" i="6" s="1"/>
  <c r="U90" i="6"/>
  <c r="X90" i="6" s="1"/>
  <c r="AB90" i="6"/>
  <c r="AC90" i="6" s="1"/>
  <c r="AA90" i="6"/>
  <c r="AD90" i="6" s="1"/>
  <c r="N91" i="6"/>
  <c r="M92" i="6"/>
  <c r="S92" i="6"/>
  <c r="T91" i="6"/>
  <c r="AE91" i="6"/>
  <c r="I91" i="6"/>
  <c r="J91" i="6" s="1"/>
  <c r="H91" i="6"/>
  <c r="L91" i="6" s="1"/>
  <c r="X89" i="6"/>
  <c r="R89" i="6"/>
  <c r="H90" i="5"/>
  <c r="AF90" i="5"/>
  <c r="AE90" i="5"/>
  <c r="I90" i="5"/>
  <c r="J90" i="5" s="1"/>
  <c r="V90" i="5"/>
  <c r="W90" i="5" s="1"/>
  <c r="U90" i="5"/>
  <c r="X90" i="5" s="1"/>
  <c r="Y93" i="5"/>
  <c r="Z92" i="5"/>
  <c r="P91" i="5"/>
  <c r="Q91" i="5" s="1"/>
  <c r="O91" i="5"/>
  <c r="S92" i="5"/>
  <c r="T91" i="5"/>
  <c r="AA91" i="5"/>
  <c r="AB91" i="5"/>
  <c r="AC91" i="5" s="1"/>
  <c r="X89" i="5"/>
  <c r="M93" i="5"/>
  <c r="N92" i="5"/>
  <c r="K91" i="5"/>
  <c r="F92" i="5"/>
  <c r="G91" i="5"/>
  <c r="L91" i="4"/>
  <c r="X90" i="4"/>
  <c r="S93" i="4"/>
  <c r="T92" i="4"/>
  <c r="F94" i="4"/>
  <c r="K93" i="4"/>
  <c r="G93" i="4"/>
  <c r="Y93" i="4"/>
  <c r="Z92" i="4"/>
  <c r="V91" i="4"/>
  <c r="W91" i="4" s="1"/>
  <c r="U91" i="4"/>
  <c r="I92" i="4"/>
  <c r="J92" i="4" s="1"/>
  <c r="H92" i="4"/>
  <c r="P91" i="4"/>
  <c r="Q91" i="4" s="1"/>
  <c r="O91" i="4"/>
  <c r="N92" i="4"/>
  <c r="M93" i="4"/>
  <c r="AB91" i="4"/>
  <c r="AC91" i="4" s="1"/>
  <c r="AA91" i="4"/>
  <c r="R90" i="4"/>
  <c r="AD90" i="4"/>
  <c r="F92" i="2"/>
  <c r="E91" i="2"/>
  <c r="L89" i="1"/>
  <c r="L91" i="3"/>
  <c r="I92" i="3"/>
  <c r="J92" i="3" s="1"/>
  <c r="H92" i="3"/>
  <c r="F94" i="3"/>
  <c r="K93" i="3"/>
  <c r="G93" i="3"/>
  <c r="J90" i="1"/>
  <c r="H90" i="2"/>
  <c r="I90" i="2" s="1"/>
  <c r="W89" i="1"/>
  <c r="P89" i="2"/>
  <c r="Q89" i="2" s="1"/>
  <c r="AC89" i="1"/>
  <c r="AD89" i="1" s="1"/>
  <c r="T89" i="2"/>
  <c r="U89" i="2" s="1"/>
  <c r="Q89" i="1"/>
  <c r="L89" i="2"/>
  <c r="M89" i="2" s="1"/>
  <c r="S92" i="1"/>
  <c r="T91" i="1"/>
  <c r="O91" i="2" s="1"/>
  <c r="N91" i="1"/>
  <c r="K91" i="2" s="1"/>
  <c r="M92" i="1"/>
  <c r="L90" i="1"/>
  <c r="Y92" i="1"/>
  <c r="Z91" i="1"/>
  <c r="S91" i="2" s="1"/>
  <c r="H91" i="1"/>
  <c r="I91" i="1"/>
  <c r="AA90" i="1"/>
  <c r="AB90" i="1"/>
  <c r="F93" i="1"/>
  <c r="G92" i="1"/>
  <c r="G92" i="2" s="1"/>
  <c r="K92" i="1"/>
  <c r="P90" i="1"/>
  <c r="O90" i="1"/>
  <c r="V90" i="1"/>
  <c r="U90" i="1"/>
  <c r="R89" i="1"/>
  <c r="X89" i="1"/>
  <c r="F94" i="7" l="1"/>
  <c r="E93" i="7"/>
  <c r="I93" i="7"/>
  <c r="R95" i="7"/>
  <c r="U94" i="7"/>
  <c r="N95" i="7"/>
  <c r="Q94" i="7"/>
  <c r="J95" i="7"/>
  <c r="M94" i="7"/>
  <c r="V91" i="6"/>
  <c r="W91" i="6" s="1"/>
  <c r="U91" i="6"/>
  <c r="Z92" i="6"/>
  <c r="Y93" i="6"/>
  <c r="P91" i="6"/>
  <c r="Q91" i="6" s="1"/>
  <c r="O91" i="6"/>
  <c r="S93" i="6"/>
  <c r="T92" i="6"/>
  <c r="AB91" i="6"/>
  <c r="AC91" i="6" s="1"/>
  <c r="AA91" i="6"/>
  <c r="AD91" i="6" s="1"/>
  <c r="AE92" i="6"/>
  <c r="I92" i="6"/>
  <c r="J92" i="6" s="1"/>
  <c r="H92" i="6"/>
  <c r="N92" i="6"/>
  <c r="M93" i="6"/>
  <c r="F94" i="6"/>
  <c r="G93" i="6"/>
  <c r="K93" i="6"/>
  <c r="AB92" i="5"/>
  <c r="AC92" i="5" s="1"/>
  <c r="AA92" i="5"/>
  <c r="AD92" i="5" s="1"/>
  <c r="O92" i="5"/>
  <c r="P92" i="5"/>
  <c r="Q92" i="5" s="1"/>
  <c r="AD91" i="5"/>
  <c r="R91" i="5"/>
  <c r="Y94" i="5"/>
  <c r="Z93" i="5"/>
  <c r="I91" i="5"/>
  <c r="J91" i="5" s="1"/>
  <c r="AF91" i="5"/>
  <c r="AE91" i="5"/>
  <c r="H91" i="5"/>
  <c r="S93" i="5"/>
  <c r="T92" i="5"/>
  <c r="G92" i="5"/>
  <c r="F93" i="5"/>
  <c r="K92" i="5"/>
  <c r="M94" i="5"/>
  <c r="N93" i="5"/>
  <c r="U91" i="5"/>
  <c r="X91" i="5" s="1"/>
  <c r="V91" i="5"/>
  <c r="W91" i="5" s="1"/>
  <c r="L90" i="5"/>
  <c r="R91" i="4"/>
  <c r="X91" i="4"/>
  <c r="L92" i="4"/>
  <c r="Z93" i="4"/>
  <c r="Y94" i="4"/>
  <c r="N93" i="4"/>
  <c r="M94" i="4"/>
  <c r="H93" i="4"/>
  <c r="I93" i="4"/>
  <c r="J93" i="4" s="1"/>
  <c r="U92" i="4"/>
  <c r="V92" i="4"/>
  <c r="W92" i="4" s="1"/>
  <c r="P92" i="4"/>
  <c r="Q92" i="4" s="1"/>
  <c r="O92" i="4"/>
  <c r="AB92" i="4"/>
  <c r="AC92" i="4" s="1"/>
  <c r="AA92" i="4"/>
  <c r="F95" i="4"/>
  <c r="K94" i="4"/>
  <c r="G94" i="4"/>
  <c r="AD91" i="4"/>
  <c r="S94" i="4"/>
  <c r="T93" i="4"/>
  <c r="F93" i="2"/>
  <c r="E92" i="2"/>
  <c r="L92" i="3"/>
  <c r="H93" i="3"/>
  <c r="I93" i="3"/>
  <c r="J93" i="3" s="1"/>
  <c r="F95" i="3"/>
  <c r="K94" i="3"/>
  <c r="G94" i="3"/>
  <c r="J91" i="1"/>
  <c r="L91" i="1" s="1"/>
  <c r="H91" i="2"/>
  <c r="I91" i="2" s="1"/>
  <c r="Q90" i="1"/>
  <c r="R90" i="1" s="1"/>
  <c r="L90" i="2"/>
  <c r="M90" i="2" s="1"/>
  <c r="AC90" i="1"/>
  <c r="T90" i="2"/>
  <c r="U90" i="2" s="1"/>
  <c r="W90" i="1"/>
  <c r="X90" i="1" s="1"/>
  <c r="P90" i="2"/>
  <c r="Q90" i="2" s="1"/>
  <c r="AD90" i="1"/>
  <c r="P91" i="1"/>
  <c r="O91" i="1"/>
  <c r="V91" i="1"/>
  <c r="U91" i="1"/>
  <c r="AB91" i="1"/>
  <c r="AA91" i="1"/>
  <c r="H92" i="1"/>
  <c r="I92" i="1"/>
  <c r="Y93" i="1"/>
  <c r="Z92" i="1"/>
  <c r="S92" i="2" s="1"/>
  <c r="F94" i="1"/>
  <c r="G93" i="1"/>
  <c r="G93" i="2" s="1"/>
  <c r="K93" i="1"/>
  <c r="N92" i="1"/>
  <c r="K92" i="2" s="1"/>
  <c r="M93" i="1"/>
  <c r="S93" i="1"/>
  <c r="T92" i="1"/>
  <c r="O92" i="2" s="1"/>
  <c r="M95" i="7" l="1"/>
  <c r="J96" i="7"/>
  <c r="Q95" i="7"/>
  <c r="N96" i="7"/>
  <c r="R96" i="7"/>
  <c r="U95" i="7"/>
  <c r="F95" i="7"/>
  <c r="E94" i="7"/>
  <c r="I94" i="7"/>
  <c r="R91" i="6"/>
  <c r="L92" i="6"/>
  <c r="N93" i="6"/>
  <c r="M94" i="6"/>
  <c r="F95" i="6"/>
  <c r="G94" i="6"/>
  <c r="K94" i="6"/>
  <c r="AA92" i="6"/>
  <c r="AD92" i="6" s="1"/>
  <c r="AB92" i="6"/>
  <c r="AC92" i="6" s="1"/>
  <c r="I93" i="6"/>
  <c r="J93" i="6" s="1"/>
  <c r="H93" i="6"/>
  <c r="L93" i="6" s="1"/>
  <c r="AE93" i="6"/>
  <c r="P92" i="6"/>
  <c r="Q92" i="6" s="1"/>
  <c r="O92" i="6"/>
  <c r="R92" i="6" s="1"/>
  <c r="X91" i="6"/>
  <c r="S94" i="6"/>
  <c r="T93" i="6"/>
  <c r="V92" i="6"/>
  <c r="W92" i="6" s="1"/>
  <c r="U92" i="6"/>
  <c r="Z93" i="6"/>
  <c r="Y94" i="6"/>
  <c r="U92" i="5"/>
  <c r="V92" i="5"/>
  <c r="W92" i="5" s="1"/>
  <c r="Y95" i="5"/>
  <c r="Z94" i="5"/>
  <c r="R92" i="5"/>
  <c r="P93" i="5"/>
  <c r="Q93" i="5" s="1"/>
  <c r="O93" i="5"/>
  <c r="R93" i="5" s="1"/>
  <c r="F94" i="5"/>
  <c r="G93" i="5"/>
  <c r="K93" i="5"/>
  <c r="T93" i="5"/>
  <c r="S94" i="5"/>
  <c r="M95" i="5"/>
  <c r="N94" i="5"/>
  <c r="I92" i="5"/>
  <c r="J92" i="5" s="1"/>
  <c r="AE92" i="5"/>
  <c r="H92" i="5"/>
  <c r="AF92" i="5"/>
  <c r="L91" i="5"/>
  <c r="AB93" i="5"/>
  <c r="AC93" i="5" s="1"/>
  <c r="AA93" i="5"/>
  <c r="R92" i="4"/>
  <c r="G95" i="4"/>
  <c r="K95" i="4"/>
  <c r="F96" i="4"/>
  <c r="L93" i="4"/>
  <c r="Z94" i="4"/>
  <c r="Y95" i="4"/>
  <c r="S95" i="4"/>
  <c r="T94" i="4"/>
  <c r="U93" i="4"/>
  <c r="V93" i="4"/>
  <c r="W93" i="4" s="1"/>
  <c r="AD92" i="4"/>
  <c r="M95" i="4"/>
  <c r="N94" i="4"/>
  <c r="I94" i="4"/>
  <c r="J94" i="4" s="1"/>
  <c r="H94" i="4"/>
  <c r="X92" i="4"/>
  <c r="P93" i="4"/>
  <c r="Q93" i="4" s="1"/>
  <c r="O93" i="4"/>
  <c r="AB93" i="4"/>
  <c r="AC93" i="4" s="1"/>
  <c r="AA93" i="4"/>
  <c r="F94" i="2"/>
  <c r="E93" i="2"/>
  <c r="L93" i="3"/>
  <c r="F96" i="3"/>
  <c r="K95" i="3"/>
  <c r="G95" i="3"/>
  <c r="I94" i="3"/>
  <c r="J94" i="3" s="1"/>
  <c r="H94" i="3"/>
  <c r="AC91" i="1"/>
  <c r="T91" i="2"/>
  <c r="U91" i="2" s="1"/>
  <c r="J92" i="1"/>
  <c r="H92" i="2"/>
  <c r="I92" i="2" s="1"/>
  <c r="Q91" i="1"/>
  <c r="L91" i="2"/>
  <c r="M91" i="2" s="1"/>
  <c r="W91" i="1"/>
  <c r="P91" i="2"/>
  <c r="Q91" i="2" s="1"/>
  <c r="AD91" i="1"/>
  <c r="R91" i="1"/>
  <c r="L92" i="1"/>
  <c r="N93" i="1"/>
  <c r="K93" i="2" s="1"/>
  <c r="M94" i="1"/>
  <c r="P92" i="1"/>
  <c r="O92" i="1"/>
  <c r="AA92" i="1"/>
  <c r="AB92" i="1"/>
  <c r="U92" i="1"/>
  <c r="V92" i="1"/>
  <c r="I93" i="1"/>
  <c r="H93" i="1"/>
  <c r="Y94" i="1"/>
  <c r="Z93" i="1"/>
  <c r="S93" i="2" s="1"/>
  <c r="S94" i="1"/>
  <c r="T93" i="1"/>
  <c r="O93" i="2" s="1"/>
  <c r="F95" i="1"/>
  <c r="G94" i="1"/>
  <c r="G94" i="2" s="1"/>
  <c r="K94" i="1"/>
  <c r="X91" i="1"/>
  <c r="F96" i="7" l="1"/>
  <c r="E95" i="7"/>
  <c r="I95" i="7"/>
  <c r="J97" i="7"/>
  <c r="M96" i="7"/>
  <c r="N97" i="7"/>
  <c r="Q96" i="7"/>
  <c r="R97" i="7"/>
  <c r="U96" i="7"/>
  <c r="AB93" i="6"/>
  <c r="AC93" i="6" s="1"/>
  <c r="AA93" i="6"/>
  <c r="AD93" i="6" s="1"/>
  <c r="N94" i="6"/>
  <c r="M95" i="6"/>
  <c r="V93" i="6"/>
  <c r="W93" i="6" s="1"/>
  <c r="U93" i="6"/>
  <c r="X93" i="6" s="1"/>
  <c r="H94" i="6"/>
  <c r="L94" i="6" s="1"/>
  <c r="AE94" i="6"/>
  <c r="I94" i="6"/>
  <c r="J94" i="6" s="1"/>
  <c r="O93" i="6"/>
  <c r="P93" i="6"/>
  <c r="Q93" i="6" s="1"/>
  <c r="Z94" i="6"/>
  <c r="Y95" i="6"/>
  <c r="F96" i="6"/>
  <c r="G95" i="6"/>
  <c r="K95" i="6"/>
  <c r="X92" i="6"/>
  <c r="S95" i="6"/>
  <c r="T94" i="6"/>
  <c r="AB94" i="5"/>
  <c r="AC94" i="5" s="1"/>
  <c r="AA94" i="5"/>
  <c r="AD94" i="5" s="1"/>
  <c r="S95" i="5"/>
  <c r="T94" i="5"/>
  <c r="I93" i="5"/>
  <c r="J93" i="5" s="1"/>
  <c r="H93" i="5"/>
  <c r="AF93" i="5"/>
  <c r="AE93" i="5"/>
  <c r="Y96" i="5"/>
  <c r="Z95" i="5"/>
  <c r="P94" i="5"/>
  <c r="Q94" i="5" s="1"/>
  <c r="O94" i="5"/>
  <c r="R94" i="5" s="1"/>
  <c r="M96" i="5"/>
  <c r="N95" i="5"/>
  <c r="U93" i="5"/>
  <c r="X93" i="5" s="1"/>
  <c r="V93" i="5"/>
  <c r="W93" i="5" s="1"/>
  <c r="AD93" i="5"/>
  <c r="L92" i="5"/>
  <c r="F95" i="5"/>
  <c r="G94" i="5"/>
  <c r="K94" i="5"/>
  <c r="X92" i="5"/>
  <c r="X93" i="4"/>
  <c r="AD93" i="4"/>
  <c r="R93" i="4"/>
  <c r="O94" i="4"/>
  <c r="P94" i="4"/>
  <c r="Q94" i="4" s="1"/>
  <c r="Y96" i="4"/>
  <c r="Z95" i="4"/>
  <c r="F97" i="4"/>
  <c r="G96" i="4"/>
  <c r="K96" i="4"/>
  <c r="L94" i="4"/>
  <c r="M96" i="4"/>
  <c r="N95" i="4"/>
  <c r="AA94" i="4"/>
  <c r="AB94" i="4"/>
  <c r="AC94" i="4" s="1"/>
  <c r="H95" i="4"/>
  <c r="I95" i="4"/>
  <c r="J95" i="4" s="1"/>
  <c r="V94" i="4"/>
  <c r="W94" i="4" s="1"/>
  <c r="U94" i="4"/>
  <c r="S96" i="4"/>
  <c r="T95" i="4"/>
  <c r="F95" i="2"/>
  <c r="E94" i="2"/>
  <c r="I95" i="3"/>
  <c r="J95" i="3" s="1"/>
  <c r="H95" i="3"/>
  <c r="F97" i="3"/>
  <c r="K96" i="3"/>
  <c r="G96" i="3"/>
  <c r="L94" i="3"/>
  <c r="J93" i="1"/>
  <c r="H93" i="2"/>
  <c r="I93" i="2" s="1"/>
  <c r="W92" i="1"/>
  <c r="P92" i="2"/>
  <c r="Q92" i="2" s="1"/>
  <c r="Q92" i="1"/>
  <c r="L92" i="2"/>
  <c r="M92" i="2" s="1"/>
  <c r="AC92" i="1"/>
  <c r="T92" i="2"/>
  <c r="U92" i="2" s="1"/>
  <c r="X92" i="1"/>
  <c r="Y95" i="1"/>
  <c r="Z94" i="1"/>
  <c r="S94" i="2" s="1"/>
  <c r="U93" i="1"/>
  <c r="V93" i="1"/>
  <c r="N94" i="1"/>
  <c r="K94" i="2" s="1"/>
  <c r="M95" i="1"/>
  <c r="I94" i="1"/>
  <c r="H94" i="1"/>
  <c r="S95" i="1"/>
  <c r="T94" i="1"/>
  <c r="O94" i="2" s="1"/>
  <c r="AD92" i="1"/>
  <c r="O93" i="1"/>
  <c r="P93" i="1"/>
  <c r="F96" i="1"/>
  <c r="G95" i="1"/>
  <c r="G95" i="2" s="1"/>
  <c r="K95" i="1"/>
  <c r="AA93" i="1"/>
  <c r="AB93" i="1"/>
  <c r="R92" i="1"/>
  <c r="R98" i="7" l="1"/>
  <c r="U97" i="7"/>
  <c r="J98" i="7"/>
  <c r="M97" i="7"/>
  <c r="N98" i="7"/>
  <c r="Q97" i="7"/>
  <c r="F97" i="7"/>
  <c r="I96" i="7"/>
  <c r="E96" i="7"/>
  <c r="R93" i="6"/>
  <c r="AB94" i="6"/>
  <c r="AC94" i="6" s="1"/>
  <c r="AA94" i="6"/>
  <c r="AD94" i="6" s="1"/>
  <c r="AE95" i="6"/>
  <c r="I95" i="6"/>
  <c r="J95" i="6" s="1"/>
  <c r="H95" i="6"/>
  <c r="L95" i="6" s="1"/>
  <c r="V94" i="6"/>
  <c r="W94" i="6" s="1"/>
  <c r="U94" i="6"/>
  <c r="X94" i="6" s="1"/>
  <c r="Z95" i="6"/>
  <c r="Y96" i="6"/>
  <c r="P94" i="6"/>
  <c r="Q94" i="6" s="1"/>
  <c r="O94" i="6"/>
  <c r="S96" i="6"/>
  <c r="T95" i="6"/>
  <c r="F97" i="6"/>
  <c r="K96" i="6"/>
  <c r="G96" i="6"/>
  <c r="N95" i="6"/>
  <c r="M96" i="6"/>
  <c r="I94" i="5"/>
  <c r="J94" i="5" s="1"/>
  <c r="AF94" i="5"/>
  <c r="AE94" i="5"/>
  <c r="H94" i="5"/>
  <c r="L94" i="5" s="1"/>
  <c r="U94" i="5"/>
  <c r="V94" i="5"/>
  <c r="W94" i="5" s="1"/>
  <c r="M97" i="5"/>
  <c r="N96" i="5"/>
  <c r="AA95" i="5"/>
  <c r="AD95" i="5" s="1"/>
  <c r="AB95" i="5"/>
  <c r="AC95" i="5" s="1"/>
  <c r="L93" i="5"/>
  <c r="S96" i="5"/>
  <c r="T95" i="5"/>
  <c r="P95" i="5"/>
  <c r="Q95" i="5" s="1"/>
  <c r="O95" i="5"/>
  <c r="Y97" i="5"/>
  <c r="Z96" i="5"/>
  <c r="K95" i="5"/>
  <c r="G95" i="5"/>
  <c r="F96" i="5"/>
  <c r="L95" i="4"/>
  <c r="X94" i="4"/>
  <c r="M97" i="4"/>
  <c r="N96" i="4"/>
  <c r="Y97" i="4"/>
  <c r="Z96" i="4"/>
  <c r="V95" i="4"/>
  <c r="W95" i="4" s="1"/>
  <c r="U95" i="4"/>
  <c r="AD94" i="4"/>
  <c r="F98" i="4"/>
  <c r="G97" i="4"/>
  <c r="K97" i="4"/>
  <c r="I96" i="4"/>
  <c r="J96" i="4" s="1"/>
  <c r="H96" i="4"/>
  <c r="L96" i="4" s="1"/>
  <c r="T96" i="4"/>
  <c r="S97" i="4"/>
  <c r="P95" i="4"/>
  <c r="Q95" i="4" s="1"/>
  <c r="O95" i="4"/>
  <c r="AB95" i="4"/>
  <c r="AC95" i="4" s="1"/>
  <c r="AA95" i="4"/>
  <c r="AD95" i="4" s="1"/>
  <c r="R94" i="4"/>
  <c r="F96" i="2"/>
  <c r="E95" i="2"/>
  <c r="L93" i="1"/>
  <c r="F98" i="3"/>
  <c r="K97" i="3"/>
  <c r="G97" i="3"/>
  <c r="I96" i="3"/>
  <c r="J96" i="3" s="1"/>
  <c r="H96" i="3"/>
  <c r="L95" i="3"/>
  <c r="J94" i="1"/>
  <c r="H94" i="2"/>
  <c r="I94" i="2" s="1"/>
  <c r="AC93" i="1"/>
  <c r="AD93" i="1" s="1"/>
  <c r="T93" i="2"/>
  <c r="U93" i="2" s="1"/>
  <c r="Q93" i="1"/>
  <c r="L93" i="2"/>
  <c r="M93" i="2" s="1"/>
  <c r="W93" i="1"/>
  <c r="P93" i="2"/>
  <c r="Q93" i="2" s="1"/>
  <c r="F97" i="1"/>
  <c r="G96" i="1"/>
  <c r="G96" i="2" s="1"/>
  <c r="K96" i="1"/>
  <c r="U94" i="1"/>
  <c r="V94" i="1"/>
  <c r="N95" i="1"/>
  <c r="K95" i="2" s="1"/>
  <c r="M96" i="1"/>
  <c r="R93" i="1"/>
  <c r="S96" i="1"/>
  <c r="T95" i="1"/>
  <c r="O95" i="2" s="1"/>
  <c r="P94" i="1"/>
  <c r="O94" i="1"/>
  <c r="AB94" i="1"/>
  <c r="AA94" i="1"/>
  <c r="X93" i="1"/>
  <c r="I95" i="1"/>
  <c r="H95" i="1"/>
  <c r="L94" i="1"/>
  <c r="Y96" i="1"/>
  <c r="Z95" i="1"/>
  <c r="S95" i="2" s="1"/>
  <c r="F98" i="7" l="1"/>
  <c r="E97" i="7"/>
  <c r="I97" i="7"/>
  <c r="J99" i="7"/>
  <c r="M98" i="7"/>
  <c r="N99" i="7"/>
  <c r="Q98" i="7"/>
  <c r="R99" i="7"/>
  <c r="U98" i="7"/>
  <c r="V95" i="6"/>
  <c r="W95" i="6" s="1"/>
  <c r="U95" i="6"/>
  <c r="X95" i="6" s="1"/>
  <c r="Z96" i="6"/>
  <c r="Y97" i="6"/>
  <c r="N96" i="6"/>
  <c r="M97" i="6"/>
  <c r="S97" i="6"/>
  <c r="T96" i="6"/>
  <c r="AB95" i="6"/>
  <c r="AC95" i="6" s="1"/>
  <c r="AA95" i="6"/>
  <c r="AE96" i="6"/>
  <c r="I96" i="6"/>
  <c r="J96" i="6" s="1"/>
  <c r="H96" i="6"/>
  <c r="P95" i="6"/>
  <c r="Q95" i="6" s="1"/>
  <c r="O95" i="6"/>
  <c r="F98" i="6"/>
  <c r="G97" i="6"/>
  <c r="K97" i="6"/>
  <c r="R94" i="6"/>
  <c r="O96" i="5"/>
  <c r="P96" i="5"/>
  <c r="Q96" i="5" s="1"/>
  <c r="F97" i="5"/>
  <c r="G96" i="5"/>
  <c r="K96" i="5"/>
  <c r="AB96" i="5"/>
  <c r="AC96" i="5" s="1"/>
  <c r="AA96" i="5"/>
  <c r="AD96" i="5" s="1"/>
  <c r="M98" i="5"/>
  <c r="N97" i="5"/>
  <c r="I95" i="5"/>
  <c r="J95" i="5" s="1"/>
  <c r="AF95" i="5"/>
  <c r="AE95" i="5"/>
  <c r="H95" i="5"/>
  <c r="Y98" i="5"/>
  <c r="Z97" i="5"/>
  <c r="U95" i="5"/>
  <c r="V95" i="5"/>
  <c r="W95" i="5" s="1"/>
  <c r="R95" i="5"/>
  <c r="S97" i="5"/>
  <c r="T96" i="5"/>
  <c r="X94" i="5"/>
  <c r="S98" i="4"/>
  <c r="T97" i="4"/>
  <c r="AA96" i="4"/>
  <c r="AB96" i="4"/>
  <c r="AC96" i="4" s="1"/>
  <c r="O96" i="4"/>
  <c r="P96" i="4"/>
  <c r="Q96" i="4" s="1"/>
  <c r="F99" i="4"/>
  <c r="K98" i="4"/>
  <c r="G98" i="4"/>
  <c r="M98" i="4"/>
  <c r="N97" i="4"/>
  <c r="R95" i="4"/>
  <c r="U96" i="4"/>
  <c r="V96" i="4"/>
  <c r="W96" i="4" s="1"/>
  <c r="I97" i="4"/>
  <c r="J97" i="4" s="1"/>
  <c r="H97" i="4"/>
  <c r="L97" i="4" s="1"/>
  <c r="X95" i="4"/>
  <c r="Y98" i="4"/>
  <c r="Z97" i="4"/>
  <c r="F97" i="2"/>
  <c r="E96" i="2"/>
  <c r="L96" i="3"/>
  <c r="H97" i="3"/>
  <c r="I97" i="3"/>
  <c r="J97" i="3" s="1"/>
  <c r="F99" i="3"/>
  <c r="K98" i="3"/>
  <c r="G98" i="3"/>
  <c r="Q94" i="1"/>
  <c r="L94" i="2"/>
  <c r="M94" i="2" s="1"/>
  <c r="AC94" i="1"/>
  <c r="T94" i="2"/>
  <c r="U94" i="2" s="1"/>
  <c r="W94" i="1"/>
  <c r="P94" i="2"/>
  <c r="Q94" i="2" s="1"/>
  <c r="AD94" i="1"/>
  <c r="J95" i="1"/>
  <c r="H95" i="2"/>
  <c r="I95" i="2" s="1"/>
  <c r="R94" i="1"/>
  <c r="V95" i="1"/>
  <c r="U95" i="1"/>
  <c r="S97" i="1"/>
  <c r="T96" i="1"/>
  <c r="O96" i="2" s="1"/>
  <c r="AB95" i="1"/>
  <c r="AA95" i="1"/>
  <c r="H96" i="1"/>
  <c r="I96" i="1"/>
  <c r="P95" i="1"/>
  <c r="O95" i="1"/>
  <c r="Y97" i="1"/>
  <c r="Z96" i="1"/>
  <c r="S96" i="2" s="1"/>
  <c r="N96" i="1"/>
  <c r="K96" i="2" s="1"/>
  <c r="M97" i="1"/>
  <c r="X94" i="1"/>
  <c r="F98" i="1"/>
  <c r="G97" i="1"/>
  <c r="G97" i="2" s="1"/>
  <c r="K97" i="1"/>
  <c r="R100" i="7" l="1"/>
  <c r="U99" i="7"/>
  <c r="N100" i="7"/>
  <c r="Q99" i="7"/>
  <c r="M99" i="7"/>
  <c r="J100" i="7"/>
  <c r="F99" i="7"/>
  <c r="E98" i="7"/>
  <c r="I98" i="7"/>
  <c r="N97" i="6"/>
  <c r="M98" i="6"/>
  <c r="R95" i="6"/>
  <c r="P96" i="6"/>
  <c r="Q96" i="6" s="1"/>
  <c r="O96" i="6"/>
  <c r="I97" i="6"/>
  <c r="J97" i="6" s="1"/>
  <c r="H97" i="6"/>
  <c r="AE97" i="6"/>
  <c r="V96" i="6"/>
  <c r="W96" i="6" s="1"/>
  <c r="U96" i="6"/>
  <c r="K98" i="6"/>
  <c r="G98" i="6"/>
  <c r="F99" i="6"/>
  <c r="AA96" i="6"/>
  <c r="AB96" i="6"/>
  <c r="AC96" i="6" s="1"/>
  <c r="L96" i="6"/>
  <c r="AD95" i="6"/>
  <c r="S98" i="6"/>
  <c r="T97" i="6"/>
  <c r="Z97" i="6"/>
  <c r="Y98" i="6"/>
  <c r="U96" i="5"/>
  <c r="V96" i="5"/>
  <c r="W96" i="5" s="1"/>
  <c r="X95" i="5"/>
  <c r="L95" i="5"/>
  <c r="F98" i="5"/>
  <c r="G97" i="5"/>
  <c r="K97" i="5"/>
  <c r="Y99" i="5"/>
  <c r="Z98" i="5"/>
  <c r="S98" i="5"/>
  <c r="T97" i="5"/>
  <c r="AB97" i="5"/>
  <c r="AC97" i="5" s="1"/>
  <c r="AA97" i="5"/>
  <c r="AD97" i="5" s="1"/>
  <c r="P97" i="5"/>
  <c r="Q97" i="5" s="1"/>
  <c r="O97" i="5"/>
  <c r="R97" i="5" s="1"/>
  <c r="M99" i="5"/>
  <c r="N98" i="5"/>
  <c r="I96" i="5"/>
  <c r="J96" i="5" s="1"/>
  <c r="AE96" i="5"/>
  <c r="H96" i="5"/>
  <c r="L96" i="5" s="1"/>
  <c r="AF96" i="5"/>
  <c r="R96" i="5"/>
  <c r="AD96" i="4"/>
  <c r="X96" i="4"/>
  <c r="H98" i="4"/>
  <c r="I98" i="4"/>
  <c r="J98" i="4" s="1"/>
  <c r="U97" i="4"/>
  <c r="V97" i="4"/>
  <c r="W97" i="4" s="1"/>
  <c r="AB97" i="4"/>
  <c r="AC97" i="4" s="1"/>
  <c r="AA97" i="4"/>
  <c r="AD97" i="4" s="1"/>
  <c r="P97" i="4"/>
  <c r="Q97" i="4" s="1"/>
  <c r="O97" i="4"/>
  <c r="R96" i="4"/>
  <c r="Z98" i="4"/>
  <c r="Y99" i="4"/>
  <c r="M99" i="4"/>
  <c r="N98" i="4"/>
  <c r="F100" i="4"/>
  <c r="K99" i="4"/>
  <c r="G99" i="4"/>
  <c r="S99" i="4"/>
  <c r="T98" i="4"/>
  <c r="F98" i="2"/>
  <c r="E97" i="2"/>
  <c r="L95" i="1"/>
  <c r="L97" i="3"/>
  <c r="F100" i="3"/>
  <c r="K99" i="3"/>
  <c r="G99" i="3"/>
  <c r="I98" i="3"/>
  <c r="J98" i="3" s="1"/>
  <c r="H98" i="3"/>
  <c r="Q95" i="1"/>
  <c r="L95" i="2"/>
  <c r="M95" i="2" s="1"/>
  <c r="AC95" i="1"/>
  <c r="T95" i="2"/>
  <c r="U95" i="2" s="1"/>
  <c r="W95" i="1"/>
  <c r="X95" i="1" s="1"/>
  <c r="P95" i="2"/>
  <c r="Q95" i="2" s="1"/>
  <c r="J96" i="1"/>
  <c r="H96" i="2"/>
  <c r="I96" i="2" s="1"/>
  <c r="N97" i="1"/>
  <c r="K97" i="2" s="1"/>
  <c r="M98" i="1"/>
  <c r="AA96" i="1"/>
  <c r="AB96" i="1"/>
  <c r="I97" i="1"/>
  <c r="H97" i="1"/>
  <c r="P96" i="1"/>
  <c r="O96" i="1"/>
  <c r="Y98" i="1"/>
  <c r="Z97" i="1"/>
  <c r="S97" i="2" s="1"/>
  <c r="L96" i="1"/>
  <c r="V96" i="1"/>
  <c r="U96" i="1"/>
  <c r="F99" i="1"/>
  <c r="G98" i="1"/>
  <c r="G98" i="2" s="1"/>
  <c r="K98" i="1"/>
  <c r="R95" i="1"/>
  <c r="AD95" i="1"/>
  <c r="S98" i="1"/>
  <c r="T97" i="1"/>
  <c r="O97" i="2" s="1"/>
  <c r="I99" i="7" l="1"/>
  <c r="F100" i="7"/>
  <c r="E99" i="7"/>
  <c r="N101" i="7"/>
  <c r="Q100" i="7"/>
  <c r="J101" i="7"/>
  <c r="M100" i="7"/>
  <c r="R101" i="7"/>
  <c r="U100" i="7"/>
  <c r="X96" i="6"/>
  <c r="R96" i="6"/>
  <c r="K99" i="6"/>
  <c r="G99" i="6"/>
  <c r="F100" i="6"/>
  <c r="N98" i="6"/>
  <c r="M99" i="6"/>
  <c r="Z98" i="6"/>
  <c r="Y99" i="6"/>
  <c r="I98" i="6"/>
  <c r="J98" i="6" s="1"/>
  <c r="AE98" i="6"/>
  <c r="H98" i="6"/>
  <c r="O97" i="6"/>
  <c r="P97" i="6"/>
  <c r="Q97" i="6" s="1"/>
  <c r="V97" i="6"/>
  <c r="W97" i="6" s="1"/>
  <c r="U97" i="6"/>
  <c r="X97" i="6" s="1"/>
  <c r="AA97" i="6"/>
  <c r="AB97" i="6"/>
  <c r="AC97" i="6" s="1"/>
  <c r="S99" i="6"/>
  <c r="T98" i="6"/>
  <c r="AD96" i="6"/>
  <c r="L97" i="6"/>
  <c r="M100" i="5"/>
  <c r="N99" i="5"/>
  <c r="AB98" i="5"/>
  <c r="AC98" i="5" s="1"/>
  <c r="AA98" i="5"/>
  <c r="I97" i="5"/>
  <c r="J97" i="5" s="1"/>
  <c r="H97" i="5"/>
  <c r="AF97" i="5"/>
  <c r="AE97" i="5"/>
  <c r="U97" i="5"/>
  <c r="X97" i="5" s="1"/>
  <c r="V97" i="5"/>
  <c r="W97" i="5" s="1"/>
  <c r="P98" i="5"/>
  <c r="Q98" i="5" s="1"/>
  <c r="O98" i="5"/>
  <c r="T98" i="5"/>
  <c r="S99" i="5"/>
  <c r="Y100" i="5"/>
  <c r="Z99" i="5"/>
  <c r="F99" i="5"/>
  <c r="G98" i="5"/>
  <c r="K98" i="5"/>
  <c r="X96" i="5"/>
  <c r="R97" i="4"/>
  <c r="AB98" i="4"/>
  <c r="AC98" i="4" s="1"/>
  <c r="AA98" i="4"/>
  <c r="X97" i="4"/>
  <c r="S100" i="4"/>
  <c r="T99" i="4"/>
  <c r="F101" i="4"/>
  <c r="G100" i="4"/>
  <c r="K100" i="4"/>
  <c r="Y100" i="4"/>
  <c r="Z99" i="4"/>
  <c r="V98" i="4"/>
  <c r="W98" i="4" s="1"/>
  <c r="U98" i="4"/>
  <c r="P98" i="4"/>
  <c r="Q98" i="4" s="1"/>
  <c r="O98" i="4"/>
  <c r="H99" i="4"/>
  <c r="I99" i="4"/>
  <c r="J99" i="4" s="1"/>
  <c r="M100" i="4"/>
  <c r="N99" i="4"/>
  <c r="L98" i="4"/>
  <c r="F99" i="2"/>
  <c r="E98" i="2"/>
  <c r="L98" i="3"/>
  <c r="I99" i="3"/>
  <c r="J99" i="3" s="1"/>
  <c r="H99" i="3"/>
  <c r="F101" i="3"/>
  <c r="K100" i="3"/>
  <c r="G100" i="3"/>
  <c r="Q96" i="1"/>
  <c r="L96" i="2"/>
  <c r="M96" i="2" s="1"/>
  <c r="J97" i="1"/>
  <c r="H97" i="2"/>
  <c r="I97" i="2" s="1"/>
  <c r="W96" i="1"/>
  <c r="X96" i="1" s="1"/>
  <c r="P96" i="2"/>
  <c r="Q96" i="2" s="1"/>
  <c r="AC96" i="1"/>
  <c r="AD96" i="1" s="1"/>
  <c r="T96" i="2"/>
  <c r="U96" i="2" s="1"/>
  <c r="H98" i="1"/>
  <c r="I98" i="1"/>
  <c r="N98" i="1"/>
  <c r="K98" i="2" s="1"/>
  <c r="M99" i="1"/>
  <c r="AB97" i="1"/>
  <c r="AA97" i="1"/>
  <c r="U97" i="1"/>
  <c r="V97" i="1"/>
  <c r="Y99" i="1"/>
  <c r="Z98" i="1"/>
  <c r="S98" i="2" s="1"/>
  <c r="O97" i="1"/>
  <c r="P97" i="1"/>
  <c r="K99" i="1"/>
  <c r="G99" i="1"/>
  <c r="G99" i="2" s="1"/>
  <c r="F100" i="1"/>
  <c r="S99" i="1"/>
  <c r="T98" i="1"/>
  <c r="O98" i="2" s="1"/>
  <c r="R96" i="1"/>
  <c r="R102" i="7" l="1"/>
  <c r="U101" i="7"/>
  <c r="N102" i="7"/>
  <c r="Q101" i="7"/>
  <c r="J102" i="7"/>
  <c r="M101" i="7"/>
  <c r="F101" i="7"/>
  <c r="I100" i="7"/>
  <c r="E100" i="7"/>
  <c r="V98" i="6"/>
  <c r="W98" i="6" s="1"/>
  <c r="U98" i="6"/>
  <c r="X98" i="6" s="1"/>
  <c r="AD97" i="6"/>
  <c r="R97" i="6"/>
  <c r="N99" i="6"/>
  <c r="M100" i="6"/>
  <c r="K100" i="6"/>
  <c r="G100" i="6"/>
  <c r="F101" i="6"/>
  <c r="L98" i="6"/>
  <c r="Z99" i="6"/>
  <c r="Y100" i="6"/>
  <c r="O98" i="6"/>
  <c r="P98" i="6"/>
  <c r="Q98" i="6" s="1"/>
  <c r="AE99" i="6"/>
  <c r="I99" i="6"/>
  <c r="J99" i="6" s="1"/>
  <c r="H99" i="6"/>
  <c r="S100" i="6"/>
  <c r="T99" i="6"/>
  <c r="AA98" i="6"/>
  <c r="AB98" i="6"/>
  <c r="AC98" i="6" s="1"/>
  <c r="K99" i="5"/>
  <c r="F100" i="5"/>
  <c r="G99" i="5"/>
  <c r="S100" i="5"/>
  <c r="T99" i="5"/>
  <c r="L97" i="5"/>
  <c r="I98" i="5"/>
  <c r="J98" i="5" s="1"/>
  <c r="AF98" i="5"/>
  <c r="AE98" i="5"/>
  <c r="H98" i="5"/>
  <c r="L98" i="5" s="1"/>
  <c r="P99" i="5"/>
  <c r="Q99" i="5" s="1"/>
  <c r="O99" i="5"/>
  <c r="R99" i="5" s="1"/>
  <c r="AA99" i="5"/>
  <c r="AB99" i="5"/>
  <c r="AC99" i="5" s="1"/>
  <c r="U98" i="5"/>
  <c r="V98" i="5"/>
  <c r="W98" i="5" s="1"/>
  <c r="Y101" i="5"/>
  <c r="Z100" i="5"/>
  <c r="R98" i="5"/>
  <c r="AD98" i="5"/>
  <c r="M101" i="5"/>
  <c r="N100" i="5"/>
  <c r="AD98" i="4"/>
  <c r="X98" i="4"/>
  <c r="Z100" i="4"/>
  <c r="Y101" i="4"/>
  <c r="F102" i="4"/>
  <c r="K101" i="4"/>
  <c r="G101" i="4"/>
  <c r="M101" i="4"/>
  <c r="N100" i="4"/>
  <c r="O99" i="4"/>
  <c r="P99" i="4"/>
  <c r="Q99" i="4" s="1"/>
  <c r="V99" i="4"/>
  <c r="W99" i="4" s="1"/>
  <c r="U99" i="4"/>
  <c r="I100" i="4"/>
  <c r="J100" i="4" s="1"/>
  <c r="H100" i="4"/>
  <c r="L99" i="4"/>
  <c r="R98" i="4"/>
  <c r="AA99" i="4"/>
  <c r="AB99" i="4"/>
  <c r="AC99" i="4" s="1"/>
  <c r="T100" i="4"/>
  <c r="S101" i="4"/>
  <c r="F100" i="2"/>
  <c r="E99" i="2"/>
  <c r="L97" i="1"/>
  <c r="L99" i="3"/>
  <c r="F102" i="3"/>
  <c r="K101" i="3"/>
  <c r="G101" i="3"/>
  <c r="I100" i="3"/>
  <c r="J100" i="3" s="1"/>
  <c r="H100" i="3"/>
  <c r="J98" i="1"/>
  <c r="H98" i="2"/>
  <c r="I98" i="2" s="1"/>
  <c r="W97" i="1"/>
  <c r="P97" i="2"/>
  <c r="Q97" i="2" s="1"/>
  <c r="Q97" i="1"/>
  <c r="L97" i="2"/>
  <c r="M97" i="2" s="1"/>
  <c r="AC97" i="1"/>
  <c r="T97" i="2"/>
  <c r="U97" i="2" s="1"/>
  <c r="X97" i="1"/>
  <c r="AD97" i="1"/>
  <c r="H99" i="1"/>
  <c r="I99" i="1"/>
  <c r="Y100" i="1"/>
  <c r="Z99" i="1"/>
  <c r="S99" i="2" s="1"/>
  <c r="U98" i="1"/>
  <c r="V98" i="1"/>
  <c r="AB98" i="1"/>
  <c r="AA98" i="1"/>
  <c r="P98" i="1"/>
  <c r="O98" i="1"/>
  <c r="S100" i="1"/>
  <c r="T99" i="1"/>
  <c r="O99" i="2" s="1"/>
  <c r="G100" i="1"/>
  <c r="G100" i="2" s="1"/>
  <c r="F101" i="1"/>
  <c r="K100" i="1"/>
  <c r="R97" i="1"/>
  <c r="N99" i="1"/>
  <c r="K99" i="2" s="1"/>
  <c r="M100" i="1"/>
  <c r="L98" i="1"/>
  <c r="F102" i="7" l="1"/>
  <c r="E101" i="7"/>
  <c r="I101" i="7"/>
  <c r="N103" i="7"/>
  <c r="Q102" i="7"/>
  <c r="J103" i="7"/>
  <c r="M102" i="7"/>
  <c r="R103" i="7"/>
  <c r="U102" i="7"/>
  <c r="R98" i="6"/>
  <c r="V99" i="6"/>
  <c r="W99" i="6" s="1"/>
  <c r="U99" i="6"/>
  <c r="X99" i="6" s="1"/>
  <c r="Z100" i="6"/>
  <c r="Y101" i="6"/>
  <c r="K101" i="6"/>
  <c r="G101" i="6"/>
  <c r="F102" i="6"/>
  <c r="N100" i="6"/>
  <c r="M101" i="6"/>
  <c r="AB99" i="6"/>
  <c r="AC99" i="6" s="1"/>
  <c r="AA99" i="6"/>
  <c r="AD99" i="6" s="1"/>
  <c r="AE100" i="6"/>
  <c r="H100" i="6"/>
  <c r="I100" i="6"/>
  <c r="J100" i="6" s="1"/>
  <c r="O99" i="6"/>
  <c r="P99" i="6"/>
  <c r="Q99" i="6" s="1"/>
  <c r="T100" i="6"/>
  <c r="S101" i="6"/>
  <c r="AD98" i="6"/>
  <c r="L99" i="6"/>
  <c r="M102" i="5"/>
  <c r="N101" i="5"/>
  <c r="I99" i="5"/>
  <c r="J99" i="5" s="1"/>
  <c r="AF99" i="5"/>
  <c r="AE99" i="5"/>
  <c r="H99" i="5"/>
  <c r="Y102" i="5"/>
  <c r="Z101" i="5"/>
  <c r="AD99" i="5"/>
  <c r="AB100" i="5"/>
  <c r="AC100" i="5" s="1"/>
  <c r="AA100" i="5"/>
  <c r="U99" i="5"/>
  <c r="X99" i="5" s="1"/>
  <c r="V99" i="5"/>
  <c r="W99" i="5" s="1"/>
  <c r="G100" i="5"/>
  <c r="F101" i="5"/>
  <c r="K100" i="5"/>
  <c r="O100" i="5"/>
  <c r="R100" i="5" s="1"/>
  <c r="P100" i="5"/>
  <c r="Q100" i="5" s="1"/>
  <c r="X98" i="5"/>
  <c r="S101" i="5"/>
  <c r="T100" i="5"/>
  <c r="X99" i="4"/>
  <c r="AD99" i="4"/>
  <c r="R99" i="4"/>
  <c r="I101" i="4"/>
  <c r="J101" i="4" s="1"/>
  <c r="H101" i="4"/>
  <c r="S102" i="4"/>
  <c r="T101" i="4"/>
  <c r="O100" i="4"/>
  <c r="P100" i="4"/>
  <c r="Q100" i="4" s="1"/>
  <c r="AB100" i="4"/>
  <c r="AC100" i="4" s="1"/>
  <c r="AA100" i="4"/>
  <c r="Y102" i="4"/>
  <c r="Z101" i="4"/>
  <c r="G102" i="4"/>
  <c r="F103" i="4"/>
  <c r="K102" i="4"/>
  <c r="V100" i="4"/>
  <c r="W100" i="4" s="1"/>
  <c r="U100" i="4"/>
  <c r="L100" i="4"/>
  <c r="M102" i="4"/>
  <c r="N101" i="4"/>
  <c r="F101" i="2"/>
  <c r="E100" i="2"/>
  <c r="L100" i="3"/>
  <c r="H101" i="3"/>
  <c r="I101" i="3"/>
  <c r="J101" i="3" s="1"/>
  <c r="F103" i="3"/>
  <c r="K102" i="3"/>
  <c r="G102" i="3"/>
  <c r="W98" i="1"/>
  <c r="X98" i="1" s="1"/>
  <c r="P98" i="2"/>
  <c r="Q98" i="2" s="1"/>
  <c r="J99" i="1"/>
  <c r="H99" i="2"/>
  <c r="I99" i="2" s="1"/>
  <c r="Q98" i="1"/>
  <c r="R98" i="1" s="1"/>
  <c r="L98" i="2"/>
  <c r="M98" i="2" s="1"/>
  <c r="AC98" i="1"/>
  <c r="AD98" i="1" s="1"/>
  <c r="T98" i="2"/>
  <c r="U98" i="2" s="1"/>
  <c r="P99" i="1"/>
  <c r="O99" i="1"/>
  <c r="Y101" i="1"/>
  <c r="Z100" i="1"/>
  <c r="S100" i="2" s="1"/>
  <c r="G101" i="1"/>
  <c r="G101" i="2" s="1"/>
  <c r="K101" i="1"/>
  <c r="F102" i="1"/>
  <c r="N100" i="1"/>
  <c r="K100" i="2" s="1"/>
  <c r="M101" i="1"/>
  <c r="V99" i="1"/>
  <c r="U99" i="1"/>
  <c r="AB99" i="1"/>
  <c r="AA99" i="1"/>
  <c r="S101" i="1"/>
  <c r="T100" i="1"/>
  <c r="O100" i="2" s="1"/>
  <c r="H100" i="1"/>
  <c r="I100" i="1"/>
  <c r="L99" i="1"/>
  <c r="U103" i="7" l="1"/>
  <c r="R104" i="7"/>
  <c r="J104" i="7"/>
  <c r="M103" i="7"/>
  <c r="N104" i="7"/>
  <c r="Q103" i="7"/>
  <c r="F103" i="7"/>
  <c r="E102" i="7"/>
  <c r="I102" i="7"/>
  <c r="L100" i="6"/>
  <c r="N101" i="6"/>
  <c r="M102" i="6"/>
  <c r="R99" i="6"/>
  <c r="P100" i="6"/>
  <c r="Q100" i="6" s="1"/>
  <c r="O100" i="6"/>
  <c r="R100" i="6" s="1"/>
  <c r="AE101" i="6"/>
  <c r="H101" i="6"/>
  <c r="L101" i="6" s="1"/>
  <c r="I101" i="6"/>
  <c r="J101" i="6" s="1"/>
  <c r="V100" i="6"/>
  <c r="W100" i="6" s="1"/>
  <c r="U100" i="6"/>
  <c r="X100" i="6" s="1"/>
  <c r="AB100" i="6"/>
  <c r="AC100" i="6" s="1"/>
  <c r="AA100" i="6"/>
  <c r="T101" i="6"/>
  <c r="S102" i="6"/>
  <c r="K102" i="6"/>
  <c r="G102" i="6"/>
  <c r="F103" i="6"/>
  <c r="Z101" i="6"/>
  <c r="Y102" i="6"/>
  <c r="T101" i="5"/>
  <c r="S102" i="5"/>
  <c r="L99" i="5"/>
  <c r="I100" i="5"/>
  <c r="J100" i="5" s="1"/>
  <c r="AE100" i="5"/>
  <c r="H100" i="5"/>
  <c r="L100" i="5" s="1"/>
  <c r="AF100" i="5"/>
  <c r="AB101" i="5"/>
  <c r="AC101" i="5" s="1"/>
  <c r="AA101" i="5"/>
  <c r="AD101" i="5" s="1"/>
  <c r="P101" i="5"/>
  <c r="Q101" i="5" s="1"/>
  <c r="O101" i="5"/>
  <c r="R101" i="5" s="1"/>
  <c r="U100" i="5"/>
  <c r="V100" i="5"/>
  <c r="W100" i="5" s="1"/>
  <c r="Y103" i="5"/>
  <c r="Z102" i="5"/>
  <c r="F102" i="5"/>
  <c r="G101" i="5"/>
  <c r="K101" i="5"/>
  <c r="AD100" i="5"/>
  <c r="M103" i="5"/>
  <c r="N102" i="5"/>
  <c r="L101" i="4"/>
  <c r="F104" i="4"/>
  <c r="K103" i="4"/>
  <c r="G103" i="4"/>
  <c r="S103" i="4"/>
  <c r="T102" i="4"/>
  <c r="AB101" i="4"/>
  <c r="AC101" i="4" s="1"/>
  <c r="AA101" i="4"/>
  <c r="P101" i="4"/>
  <c r="Q101" i="4" s="1"/>
  <c r="O101" i="4"/>
  <c r="R101" i="4" s="1"/>
  <c r="X100" i="4"/>
  <c r="I102" i="4"/>
  <c r="J102" i="4" s="1"/>
  <c r="H102" i="4"/>
  <c r="Y103" i="4"/>
  <c r="Z102" i="4"/>
  <c r="R100" i="4"/>
  <c r="N102" i="4"/>
  <c r="M103" i="4"/>
  <c r="AD100" i="4"/>
  <c r="V101" i="4"/>
  <c r="W101" i="4" s="1"/>
  <c r="U101" i="4"/>
  <c r="F102" i="2"/>
  <c r="E101" i="2"/>
  <c r="I102" i="3"/>
  <c r="J102" i="3" s="1"/>
  <c r="H102" i="3"/>
  <c r="L101" i="3"/>
  <c r="K103" i="3"/>
  <c r="G103" i="3"/>
  <c r="F104" i="3"/>
  <c r="AC99" i="1"/>
  <c r="T99" i="2"/>
  <c r="U99" i="2" s="1"/>
  <c r="W99" i="1"/>
  <c r="P99" i="2"/>
  <c r="Q99" i="2" s="1"/>
  <c r="J100" i="1"/>
  <c r="H100" i="2"/>
  <c r="I100" i="2" s="1"/>
  <c r="Q99" i="1"/>
  <c r="L99" i="2"/>
  <c r="M99" i="2" s="1"/>
  <c r="AD99" i="1"/>
  <c r="S102" i="1"/>
  <c r="T101" i="1"/>
  <c r="O101" i="2" s="1"/>
  <c r="N101" i="1"/>
  <c r="K101" i="2" s="1"/>
  <c r="M102" i="1"/>
  <c r="G102" i="1"/>
  <c r="G102" i="2" s="1"/>
  <c r="F103" i="1"/>
  <c r="K102" i="1"/>
  <c r="L100" i="1"/>
  <c r="P100" i="1"/>
  <c r="O100" i="1"/>
  <c r="Y102" i="1"/>
  <c r="Z101" i="1"/>
  <c r="S101" i="2" s="1"/>
  <c r="AA100" i="1"/>
  <c r="AB100" i="1"/>
  <c r="U100" i="1"/>
  <c r="V100" i="1"/>
  <c r="X99" i="1"/>
  <c r="H101" i="1"/>
  <c r="I101" i="1"/>
  <c r="R99" i="1"/>
  <c r="E103" i="7" l="1"/>
  <c r="I103" i="7"/>
  <c r="F104" i="7"/>
  <c r="J105" i="7"/>
  <c r="M104" i="7"/>
  <c r="R105" i="7"/>
  <c r="U104" i="7"/>
  <c r="N105" i="7"/>
  <c r="Q104" i="7"/>
  <c r="AD100" i="6"/>
  <c r="Z102" i="6"/>
  <c r="Y103" i="6"/>
  <c r="AB101" i="6"/>
  <c r="AC101" i="6" s="1"/>
  <c r="AA101" i="6"/>
  <c r="N102" i="6"/>
  <c r="M103" i="6"/>
  <c r="V101" i="6"/>
  <c r="W101" i="6" s="1"/>
  <c r="U101" i="6"/>
  <c r="P101" i="6"/>
  <c r="Q101" i="6" s="1"/>
  <c r="O101" i="6"/>
  <c r="AE102" i="6"/>
  <c r="H102" i="6"/>
  <c r="I102" i="6"/>
  <c r="J102" i="6" s="1"/>
  <c r="K103" i="6"/>
  <c r="G103" i="6"/>
  <c r="F104" i="6"/>
  <c r="T102" i="6"/>
  <c r="S103" i="6"/>
  <c r="M104" i="5"/>
  <c r="N103" i="5"/>
  <c r="Y104" i="5"/>
  <c r="Z103" i="5"/>
  <c r="S103" i="5"/>
  <c r="T102" i="5"/>
  <c r="AB102" i="5"/>
  <c r="AC102" i="5" s="1"/>
  <c r="AA102" i="5"/>
  <c r="F103" i="5"/>
  <c r="G102" i="5"/>
  <c r="K102" i="5"/>
  <c r="U101" i="5"/>
  <c r="X101" i="5" s="1"/>
  <c r="V101" i="5"/>
  <c r="W101" i="5" s="1"/>
  <c r="I101" i="5"/>
  <c r="J101" i="5" s="1"/>
  <c r="H101" i="5"/>
  <c r="AF101" i="5"/>
  <c r="AE101" i="5"/>
  <c r="P102" i="5"/>
  <c r="Q102" i="5" s="1"/>
  <c r="O102" i="5"/>
  <c r="X100" i="5"/>
  <c r="X101" i="4"/>
  <c r="L102" i="4"/>
  <c r="Z103" i="4"/>
  <c r="Y104" i="4"/>
  <c r="H103" i="4"/>
  <c r="I103" i="4"/>
  <c r="J103" i="4" s="1"/>
  <c r="U102" i="4"/>
  <c r="V102" i="4"/>
  <c r="W102" i="4" s="1"/>
  <c r="P102" i="4"/>
  <c r="Q102" i="4" s="1"/>
  <c r="O102" i="4"/>
  <c r="S104" i="4"/>
  <c r="T103" i="4"/>
  <c r="F105" i="4"/>
  <c r="K104" i="4"/>
  <c r="G104" i="4"/>
  <c r="N103" i="4"/>
  <c r="M104" i="4"/>
  <c r="AB102" i="4"/>
  <c r="AC102" i="4" s="1"/>
  <c r="AA102" i="4"/>
  <c r="AD101" i="4"/>
  <c r="F103" i="2"/>
  <c r="E102" i="2"/>
  <c r="L102" i="3"/>
  <c r="F105" i="3"/>
  <c r="K104" i="3"/>
  <c r="G104" i="3"/>
  <c r="I103" i="3"/>
  <c r="J103" i="3" s="1"/>
  <c r="H103" i="3"/>
  <c r="J101" i="1"/>
  <c r="H101" i="2"/>
  <c r="I101" i="2" s="1"/>
  <c r="Q100" i="1"/>
  <c r="R100" i="1" s="1"/>
  <c r="L100" i="2"/>
  <c r="M100" i="2" s="1"/>
  <c r="W100" i="1"/>
  <c r="X100" i="1" s="1"/>
  <c r="P100" i="2"/>
  <c r="Q100" i="2" s="1"/>
  <c r="AC100" i="1"/>
  <c r="T100" i="2"/>
  <c r="U100" i="2" s="1"/>
  <c r="L101" i="1"/>
  <c r="G103" i="1"/>
  <c r="G103" i="2" s="1"/>
  <c r="K103" i="1"/>
  <c r="F104" i="1"/>
  <c r="N102" i="1"/>
  <c r="K102" i="2" s="1"/>
  <c r="M103" i="1"/>
  <c r="U101" i="1"/>
  <c r="V101" i="1"/>
  <c r="AD100" i="1"/>
  <c r="I102" i="1"/>
  <c r="H102" i="1"/>
  <c r="AA101" i="1"/>
  <c r="AB101" i="1"/>
  <c r="Y103" i="1"/>
  <c r="Z102" i="1"/>
  <c r="S102" i="2" s="1"/>
  <c r="O101" i="1"/>
  <c r="P101" i="1"/>
  <c r="S103" i="1"/>
  <c r="T102" i="1"/>
  <c r="O102" i="2" s="1"/>
  <c r="F105" i="7" l="1"/>
  <c r="I104" i="7"/>
  <c r="E104" i="7"/>
  <c r="J106" i="7"/>
  <c r="M105" i="7"/>
  <c r="R106" i="7"/>
  <c r="U105" i="7"/>
  <c r="N106" i="7"/>
  <c r="Q105" i="7"/>
  <c r="R101" i="6"/>
  <c r="X101" i="6"/>
  <c r="K104" i="6"/>
  <c r="G104" i="6"/>
  <c r="F105" i="6"/>
  <c r="T103" i="6"/>
  <c r="S104" i="6"/>
  <c r="AE103" i="6"/>
  <c r="H103" i="6"/>
  <c r="I103" i="6"/>
  <c r="J103" i="6" s="1"/>
  <c r="P102" i="6"/>
  <c r="Q102" i="6" s="1"/>
  <c r="O102" i="6"/>
  <c r="Z103" i="6"/>
  <c r="Y104" i="6"/>
  <c r="L102" i="6"/>
  <c r="AB102" i="6"/>
  <c r="AC102" i="6" s="1"/>
  <c r="AA102" i="6"/>
  <c r="N103" i="6"/>
  <c r="M104" i="6"/>
  <c r="V102" i="6"/>
  <c r="W102" i="6" s="1"/>
  <c r="U102" i="6"/>
  <c r="AD101" i="6"/>
  <c r="K103" i="5"/>
  <c r="G103" i="5"/>
  <c r="F104" i="5"/>
  <c r="Y105" i="5"/>
  <c r="Z104" i="5"/>
  <c r="R102" i="5"/>
  <c r="L101" i="5"/>
  <c r="AD102" i="5"/>
  <c r="S104" i="5"/>
  <c r="T103" i="5"/>
  <c r="I102" i="5"/>
  <c r="J102" i="5" s="1"/>
  <c r="AF102" i="5"/>
  <c r="AE102" i="5"/>
  <c r="H102" i="5"/>
  <c r="P103" i="5"/>
  <c r="Q103" i="5" s="1"/>
  <c r="O103" i="5"/>
  <c r="U102" i="5"/>
  <c r="X102" i="5" s="1"/>
  <c r="V102" i="5"/>
  <c r="W102" i="5" s="1"/>
  <c r="AA103" i="5"/>
  <c r="AD103" i="5" s="1"/>
  <c r="AB103" i="5"/>
  <c r="AC103" i="5" s="1"/>
  <c r="M105" i="5"/>
  <c r="N104" i="5"/>
  <c r="L103" i="4"/>
  <c r="U103" i="4"/>
  <c r="V103" i="4"/>
  <c r="W103" i="4" s="1"/>
  <c r="I104" i="4"/>
  <c r="J104" i="4" s="1"/>
  <c r="H104" i="4"/>
  <c r="Z104" i="4"/>
  <c r="Y105" i="4"/>
  <c r="M105" i="4"/>
  <c r="N104" i="4"/>
  <c r="S105" i="4"/>
  <c r="T104" i="4"/>
  <c r="X102" i="4"/>
  <c r="AD102" i="4"/>
  <c r="P103" i="4"/>
  <c r="Q103" i="4" s="1"/>
  <c r="O103" i="4"/>
  <c r="G105" i="4"/>
  <c r="F106" i="4"/>
  <c r="K105" i="4"/>
  <c r="R102" i="4"/>
  <c r="AB103" i="4"/>
  <c r="AC103" i="4" s="1"/>
  <c r="AA103" i="4"/>
  <c r="F104" i="2"/>
  <c r="E103" i="2"/>
  <c r="L103" i="3"/>
  <c r="I104" i="3"/>
  <c r="J104" i="3" s="1"/>
  <c r="H104" i="3"/>
  <c r="L104" i="3" s="1"/>
  <c r="F106" i="3"/>
  <c r="K105" i="3"/>
  <c r="G105" i="3"/>
  <c r="Q101" i="1"/>
  <c r="R101" i="1" s="1"/>
  <c r="L101" i="2"/>
  <c r="M101" i="2" s="1"/>
  <c r="J102" i="1"/>
  <c r="H102" i="2"/>
  <c r="I102" i="2" s="1"/>
  <c r="AC101" i="1"/>
  <c r="T101" i="2"/>
  <c r="U101" i="2" s="1"/>
  <c r="W101" i="1"/>
  <c r="P101" i="2"/>
  <c r="Q101" i="2" s="1"/>
  <c r="AD101" i="1"/>
  <c r="S104" i="1"/>
  <c r="T103" i="1"/>
  <c r="O103" i="2" s="1"/>
  <c r="N103" i="1"/>
  <c r="K103" i="2" s="1"/>
  <c r="M104" i="1"/>
  <c r="G104" i="1"/>
  <c r="G104" i="2" s="1"/>
  <c r="F105" i="1"/>
  <c r="K104" i="1"/>
  <c r="V102" i="1"/>
  <c r="U102" i="1"/>
  <c r="Y104" i="1"/>
  <c r="Z103" i="1"/>
  <c r="S103" i="2" s="1"/>
  <c r="X101" i="1"/>
  <c r="P102" i="1"/>
  <c r="O102" i="1"/>
  <c r="AB102" i="1"/>
  <c r="AA102" i="1"/>
  <c r="H103" i="1"/>
  <c r="I103" i="1"/>
  <c r="N107" i="7" l="1"/>
  <c r="Q106" i="7"/>
  <c r="R107" i="7"/>
  <c r="U106" i="7"/>
  <c r="J107" i="7"/>
  <c r="M106" i="7"/>
  <c r="F106" i="7"/>
  <c r="E105" i="7"/>
  <c r="I105" i="7"/>
  <c r="X102" i="6"/>
  <c r="AD102" i="6"/>
  <c r="AB103" i="6"/>
  <c r="AC103" i="6" s="1"/>
  <c r="AA103" i="6"/>
  <c r="AD103" i="6" s="1"/>
  <c r="T104" i="6"/>
  <c r="S105" i="6"/>
  <c r="AE104" i="6"/>
  <c r="H104" i="6"/>
  <c r="L104" i="6" s="1"/>
  <c r="I104" i="6"/>
  <c r="J104" i="6" s="1"/>
  <c r="Z104" i="6"/>
  <c r="Y105" i="6"/>
  <c r="K105" i="6"/>
  <c r="G105" i="6"/>
  <c r="F106" i="6"/>
  <c r="N104" i="6"/>
  <c r="M105" i="6"/>
  <c r="V103" i="6"/>
  <c r="W103" i="6" s="1"/>
  <c r="U103" i="6"/>
  <c r="P103" i="6"/>
  <c r="Q103" i="6" s="1"/>
  <c r="O103" i="6"/>
  <c r="R103" i="6" s="1"/>
  <c r="R102" i="6"/>
  <c r="L103" i="6"/>
  <c r="R103" i="5"/>
  <c r="S105" i="5"/>
  <c r="T104" i="5"/>
  <c r="F105" i="5"/>
  <c r="G104" i="5"/>
  <c r="K104" i="5"/>
  <c r="M106" i="5"/>
  <c r="N105" i="5"/>
  <c r="AB104" i="5"/>
  <c r="AC104" i="5" s="1"/>
  <c r="AA104" i="5"/>
  <c r="I103" i="5"/>
  <c r="J103" i="5" s="1"/>
  <c r="AF103" i="5"/>
  <c r="AE103" i="5"/>
  <c r="H103" i="5"/>
  <c r="U103" i="5"/>
  <c r="V103" i="5"/>
  <c r="W103" i="5" s="1"/>
  <c r="O104" i="5"/>
  <c r="R104" i="5" s="1"/>
  <c r="P104" i="5"/>
  <c r="Q104" i="5" s="1"/>
  <c r="L102" i="5"/>
  <c r="Y106" i="5"/>
  <c r="Z105" i="5"/>
  <c r="AD103" i="4"/>
  <c r="L104" i="4"/>
  <c r="F107" i="4"/>
  <c r="K106" i="4"/>
  <c r="G106" i="4"/>
  <c r="H105" i="4"/>
  <c r="I105" i="4"/>
  <c r="J105" i="4" s="1"/>
  <c r="S106" i="4"/>
  <c r="T105" i="4"/>
  <c r="Y106" i="4"/>
  <c r="Z105" i="4"/>
  <c r="M106" i="4"/>
  <c r="N105" i="4"/>
  <c r="O104" i="4"/>
  <c r="P104" i="4"/>
  <c r="Q104" i="4" s="1"/>
  <c r="R103" i="4"/>
  <c r="V104" i="4"/>
  <c r="W104" i="4" s="1"/>
  <c r="U104" i="4"/>
  <c r="AA104" i="4"/>
  <c r="AB104" i="4"/>
  <c r="AC104" i="4" s="1"/>
  <c r="X103" i="4"/>
  <c r="F105" i="2"/>
  <c r="E104" i="2"/>
  <c r="L102" i="1"/>
  <c r="F107" i="3"/>
  <c r="K106" i="3"/>
  <c r="G106" i="3"/>
  <c r="H105" i="3"/>
  <c r="I105" i="3"/>
  <c r="J105" i="3" s="1"/>
  <c r="Q102" i="1"/>
  <c r="R102" i="1" s="1"/>
  <c r="L102" i="2"/>
  <c r="M102" i="2" s="1"/>
  <c r="AC102" i="1"/>
  <c r="AD102" i="1" s="1"/>
  <c r="T102" i="2"/>
  <c r="U102" i="2" s="1"/>
  <c r="W102" i="1"/>
  <c r="X102" i="1" s="1"/>
  <c r="P102" i="2"/>
  <c r="Q102" i="2" s="1"/>
  <c r="J103" i="1"/>
  <c r="H103" i="2"/>
  <c r="I103" i="2" s="1"/>
  <c r="P103" i="1"/>
  <c r="O103" i="1"/>
  <c r="G105" i="1"/>
  <c r="G105" i="2" s="1"/>
  <c r="K105" i="1"/>
  <c r="F106" i="1"/>
  <c r="H104" i="1"/>
  <c r="I104" i="1"/>
  <c r="V103" i="1"/>
  <c r="U103" i="1"/>
  <c r="Y105" i="1"/>
  <c r="Z104" i="1"/>
  <c r="S104" i="2" s="1"/>
  <c r="AB103" i="1"/>
  <c r="AA103" i="1"/>
  <c r="N104" i="1"/>
  <c r="K104" i="2" s="1"/>
  <c r="M105" i="1"/>
  <c r="S105" i="1"/>
  <c r="T104" i="1"/>
  <c r="O104" i="2" s="1"/>
  <c r="F107" i="7" l="1"/>
  <c r="E106" i="7"/>
  <c r="I106" i="7"/>
  <c r="U107" i="7"/>
  <c r="R108" i="7"/>
  <c r="J108" i="7"/>
  <c r="M107" i="7"/>
  <c r="Q107" i="7"/>
  <c r="N108" i="7"/>
  <c r="Z105" i="6"/>
  <c r="Y106" i="6"/>
  <c r="N105" i="6"/>
  <c r="M106" i="6"/>
  <c r="AE105" i="6"/>
  <c r="H105" i="6"/>
  <c r="I105" i="6"/>
  <c r="J105" i="6" s="1"/>
  <c r="AB104" i="6"/>
  <c r="AC104" i="6" s="1"/>
  <c r="AA104" i="6"/>
  <c r="V104" i="6"/>
  <c r="W104" i="6" s="1"/>
  <c r="U104" i="6"/>
  <c r="X104" i="6" s="1"/>
  <c r="P104" i="6"/>
  <c r="Q104" i="6" s="1"/>
  <c r="O104" i="6"/>
  <c r="K106" i="6"/>
  <c r="G106" i="6"/>
  <c r="F107" i="6"/>
  <c r="X103" i="6"/>
  <c r="T105" i="6"/>
  <c r="S106" i="6"/>
  <c r="I104" i="5"/>
  <c r="J104" i="5" s="1"/>
  <c r="AE104" i="5"/>
  <c r="H104" i="5"/>
  <c r="L104" i="5" s="1"/>
  <c r="AF104" i="5"/>
  <c r="U104" i="5"/>
  <c r="V104" i="5"/>
  <c r="W104" i="5" s="1"/>
  <c r="X103" i="5"/>
  <c r="P105" i="5"/>
  <c r="Q105" i="5" s="1"/>
  <c r="O105" i="5"/>
  <c r="S106" i="5"/>
  <c r="T105" i="5"/>
  <c r="Y107" i="5"/>
  <c r="Z106" i="5"/>
  <c r="AB105" i="5"/>
  <c r="AC105" i="5" s="1"/>
  <c r="AA105" i="5"/>
  <c r="L103" i="5"/>
  <c r="AD104" i="5"/>
  <c r="M107" i="5"/>
  <c r="N106" i="5"/>
  <c r="F106" i="5"/>
  <c r="G105" i="5"/>
  <c r="K105" i="5"/>
  <c r="X104" i="4"/>
  <c r="R104" i="4"/>
  <c r="AB105" i="4"/>
  <c r="AC105" i="4" s="1"/>
  <c r="AA105" i="4"/>
  <c r="T106" i="4"/>
  <c r="S107" i="4"/>
  <c r="P105" i="4"/>
  <c r="Q105" i="4" s="1"/>
  <c r="O105" i="4"/>
  <c r="Z106" i="4"/>
  <c r="Y107" i="4"/>
  <c r="I106" i="4"/>
  <c r="J106" i="4" s="1"/>
  <c r="H106" i="4"/>
  <c r="AD104" i="4"/>
  <c r="N106" i="4"/>
  <c r="M107" i="4"/>
  <c r="V105" i="4"/>
  <c r="W105" i="4" s="1"/>
  <c r="U105" i="4"/>
  <c r="L105" i="4"/>
  <c r="K107" i="4"/>
  <c r="F108" i="4"/>
  <c r="G107" i="4"/>
  <c r="F106" i="2"/>
  <c r="E105" i="2"/>
  <c r="L103" i="1"/>
  <c r="G107" i="3"/>
  <c r="F108" i="3"/>
  <c r="K107" i="3"/>
  <c r="L105" i="3"/>
  <c r="I106" i="3"/>
  <c r="J106" i="3" s="1"/>
  <c r="H106" i="3"/>
  <c r="J104" i="1"/>
  <c r="H104" i="2"/>
  <c r="I104" i="2" s="1"/>
  <c r="AC103" i="1"/>
  <c r="AD103" i="1" s="1"/>
  <c r="T103" i="2"/>
  <c r="U103" i="2" s="1"/>
  <c r="Q103" i="1"/>
  <c r="L103" i="2"/>
  <c r="M103" i="2" s="1"/>
  <c r="W103" i="1"/>
  <c r="X103" i="1" s="1"/>
  <c r="P103" i="2"/>
  <c r="Q103" i="2" s="1"/>
  <c r="R103" i="1"/>
  <c r="N105" i="1"/>
  <c r="K105" i="2" s="1"/>
  <c r="M106" i="1"/>
  <c r="L104" i="1"/>
  <c r="P104" i="1"/>
  <c r="O104" i="1"/>
  <c r="S106" i="1"/>
  <c r="T105" i="1"/>
  <c r="O105" i="2" s="1"/>
  <c r="AA104" i="1"/>
  <c r="AB104" i="1"/>
  <c r="Y106" i="1"/>
  <c r="Z105" i="1"/>
  <c r="S105" i="2" s="1"/>
  <c r="I105" i="1"/>
  <c r="H105" i="1"/>
  <c r="V104" i="1"/>
  <c r="U104" i="1"/>
  <c r="G106" i="1"/>
  <c r="G106" i="2" s="1"/>
  <c r="K106" i="1"/>
  <c r="F107" i="1"/>
  <c r="J109" i="7" l="1"/>
  <c r="M108" i="7"/>
  <c r="N109" i="7"/>
  <c r="Q108" i="7"/>
  <c r="R109" i="7"/>
  <c r="U108" i="7"/>
  <c r="F108" i="7"/>
  <c r="E107" i="7"/>
  <c r="I107" i="7"/>
  <c r="L105" i="6"/>
  <c r="R104" i="6"/>
  <c r="AD104" i="6"/>
  <c r="K107" i="6"/>
  <c r="G107" i="6"/>
  <c r="F108" i="6"/>
  <c r="V105" i="6"/>
  <c r="W105" i="6" s="1"/>
  <c r="U105" i="6"/>
  <c r="X105" i="6" s="1"/>
  <c r="AE106" i="6"/>
  <c r="H106" i="6"/>
  <c r="I106" i="6"/>
  <c r="J106" i="6" s="1"/>
  <c r="Z106" i="6"/>
  <c r="Y107" i="6"/>
  <c r="N106" i="6"/>
  <c r="M107" i="6"/>
  <c r="AB105" i="6"/>
  <c r="AC105" i="6" s="1"/>
  <c r="AA105" i="6"/>
  <c r="T106" i="6"/>
  <c r="S107" i="6"/>
  <c r="P105" i="6"/>
  <c r="Q105" i="6" s="1"/>
  <c r="O105" i="6"/>
  <c r="M108" i="5"/>
  <c r="N107" i="5"/>
  <c r="F107" i="5"/>
  <c r="G106" i="5"/>
  <c r="K106" i="5"/>
  <c r="AB106" i="5"/>
  <c r="AC106" i="5" s="1"/>
  <c r="AA106" i="5"/>
  <c r="T106" i="5"/>
  <c r="S107" i="5"/>
  <c r="U105" i="5"/>
  <c r="V105" i="5"/>
  <c r="W105" i="5" s="1"/>
  <c r="P106" i="5"/>
  <c r="Q106" i="5" s="1"/>
  <c r="O106" i="5"/>
  <c r="R106" i="5" s="1"/>
  <c r="I105" i="5"/>
  <c r="J105" i="5" s="1"/>
  <c r="H105" i="5"/>
  <c r="L105" i="5" s="1"/>
  <c r="AF105" i="5"/>
  <c r="AE105" i="5"/>
  <c r="AD105" i="5"/>
  <c r="Y108" i="5"/>
  <c r="Z107" i="5"/>
  <c r="R105" i="5"/>
  <c r="X104" i="5"/>
  <c r="X105" i="4"/>
  <c r="L106" i="4"/>
  <c r="R105" i="4"/>
  <c r="AD105" i="4"/>
  <c r="AA106" i="4"/>
  <c r="AB106" i="4"/>
  <c r="AC106" i="4" s="1"/>
  <c r="U106" i="4"/>
  <c r="V106" i="4"/>
  <c r="W106" i="4" s="1"/>
  <c r="M108" i="4"/>
  <c r="N107" i="4"/>
  <c r="F109" i="4"/>
  <c r="K108" i="4"/>
  <c r="G108" i="4"/>
  <c r="O106" i="4"/>
  <c r="P106" i="4"/>
  <c r="Q106" i="4" s="1"/>
  <c r="Z107" i="4"/>
  <c r="Y108" i="4"/>
  <c r="H107" i="4"/>
  <c r="I107" i="4"/>
  <c r="J107" i="4" s="1"/>
  <c r="S108" i="4"/>
  <c r="T107" i="4"/>
  <c r="F107" i="2"/>
  <c r="E106" i="2"/>
  <c r="L106" i="3"/>
  <c r="F109" i="3"/>
  <c r="K108" i="3"/>
  <c r="G108" i="3"/>
  <c r="I107" i="3"/>
  <c r="J107" i="3" s="1"/>
  <c r="H107" i="3"/>
  <c r="AC104" i="1"/>
  <c r="T104" i="2"/>
  <c r="U104" i="2" s="1"/>
  <c r="J105" i="1"/>
  <c r="H105" i="2"/>
  <c r="I105" i="2" s="1"/>
  <c r="Q104" i="1"/>
  <c r="L104" i="2"/>
  <c r="M104" i="2" s="1"/>
  <c r="W104" i="1"/>
  <c r="P104" i="2"/>
  <c r="Q104" i="2" s="1"/>
  <c r="R104" i="1"/>
  <c r="L105" i="1"/>
  <c r="X104" i="1"/>
  <c r="U105" i="1"/>
  <c r="V105" i="1"/>
  <c r="G107" i="1"/>
  <c r="G107" i="2" s="1"/>
  <c r="K107" i="1"/>
  <c r="F108" i="1"/>
  <c r="Y107" i="1"/>
  <c r="Z106" i="1"/>
  <c r="S106" i="2" s="1"/>
  <c r="S107" i="1"/>
  <c r="T106" i="1"/>
  <c r="O106" i="2" s="1"/>
  <c r="N106" i="1"/>
  <c r="K106" i="2" s="1"/>
  <c r="M107" i="1"/>
  <c r="O105" i="1"/>
  <c r="P105" i="1"/>
  <c r="AB105" i="1"/>
  <c r="AA105" i="1"/>
  <c r="I106" i="1"/>
  <c r="H106" i="1"/>
  <c r="AD104" i="1"/>
  <c r="F109" i="7" l="1"/>
  <c r="I108" i="7"/>
  <c r="E108" i="7"/>
  <c r="N110" i="7"/>
  <c r="Q109" i="7"/>
  <c r="R110" i="7"/>
  <c r="U109" i="7"/>
  <c r="J110" i="7"/>
  <c r="M109" i="7"/>
  <c r="L106" i="6"/>
  <c r="R105" i="6"/>
  <c r="AD105" i="6"/>
  <c r="V106" i="6"/>
  <c r="W106" i="6" s="1"/>
  <c r="U106" i="6"/>
  <c r="AB106" i="6"/>
  <c r="AC106" i="6" s="1"/>
  <c r="AA106" i="6"/>
  <c r="AD106" i="6" s="1"/>
  <c r="P106" i="6"/>
  <c r="Q106" i="6" s="1"/>
  <c r="O106" i="6"/>
  <c r="AE107" i="6"/>
  <c r="H107" i="6"/>
  <c r="I107" i="6"/>
  <c r="J107" i="6" s="1"/>
  <c r="N107" i="6"/>
  <c r="M108" i="6"/>
  <c r="K108" i="6"/>
  <c r="G108" i="6"/>
  <c r="F109" i="6"/>
  <c r="T107" i="6"/>
  <c r="S108" i="6"/>
  <c r="Z107" i="6"/>
  <c r="Y108" i="6"/>
  <c r="K107" i="5"/>
  <c r="F108" i="5"/>
  <c r="G107" i="5"/>
  <c r="AA107" i="5"/>
  <c r="AB107" i="5"/>
  <c r="AC107" i="5" s="1"/>
  <c r="S108" i="5"/>
  <c r="T107" i="5"/>
  <c r="Y109" i="5"/>
  <c r="Z108" i="5"/>
  <c r="U106" i="5"/>
  <c r="V106" i="5"/>
  <c r="W106" i="5" s="1"/>
  <c r="I106" i="5"/>
  <c r="J106" i="5" s="1"/>
  <c r="AF106" i="5"/>
  <c r="AE106" i="5"/>
  <c r="H106" i="5"/>
  <c r="P107" i="5"/>
  <c r="Q107" i="5" s="1"/>
  <c r="O107" i="5"/>
  <c r="R107" i="5" s="1"/>
  <c r="X105" i="5"/>
  <c r="AD106" i="5"/>
  <c r="M109" i="5"/>
  <c r="N108" i="5"/>
  <c r="R106" i="4"/>
  <c r="Y109" i="4"/>
  <c r="Z108" i="4"/>
  <c r="F110" i="4"/>
  <c r="K109" i="4"/>
  <c r="G109" i="4"/>
  <c r="S109" i="4"/>
  <c r="T108" i="4"/>
  <c r="P107" i="4"/>
  <c r="Q107" i="4" s="1"/>
  <c r="O107" i="4"/>
  <c r="R107" i="4" s="1"/>
  <c r="X106" i="4"/>
  <c r="AB107" i="4"/>
  <c r="AC107" i="4" s="1"/>
  <c r="AA107" i="4"/>
  <c r="H108" i="4"/>
  <c r="I108" i="4"/>
  <c r="J108" i="4" s="1"/>
  <c r="V107" i="4"/>
  <c r="W107" i="4" s="1"/>
  <c r="U107" i="4"/>
  <c r="L107" i="4"/>
  <c r="M109" i="4"/>
  <c r="N108" i="4"/>
  <c r="AD106" i="4"/>
  <c r="F108" i="2"/>
  <c r="E107" i="2"/>
  <c r="K109" i="3"/>
  <c r="G109" i="3"/>
  <c r="F110" i="3"/>
  <c r="I108" i="3"/>
  <c r="J108" i="3" s="1"/>
  <c r="H108" i="3"/>
  <c r="L107" i="3"/>
  <c r="AC105" i="1"/>
  <c r="T105" i="2"/>
  <c r="U105" i="2" s="1"/>
  <c r="Q105" i="1"/>
  <c r="L105" i="2"/>
  <c r="M105" i="2" s="1"/>
  <c r="J106" i="1"/>
  <c r="H106" i="2"/>
  <c r="I106" i="2" s="1"/>
  <c r="W105" i="1"/>
  <c r="P105" i="2"/>
  <c r="Q105" i="2" s="1"/>
  <c r="L106" i="1"/>
  <c r="P106" i="1"/>
  <c r="O106" i="1"/>
  <c r="Y108" i="1"/>
  <c r="Z107" i="1"/>
  <c r="S107" i="2" s="1"/>
  <c r="I107" i="1"/>
  <c r="H107" i="1"/>
  <c r="AB106" i="1"/>
  <c r="AA106" i="1"/>
  <c r="R105" i="1"/>
  <c r="V106" i="1"/>
  <c r="U106" i="1"/>
  <c r="AD105" i="1"/>
  <c r="N107" i="1"/>
  <c r="K107" i="2" s="1"/>
  <c r="M108" i="1"/>
  <c r="S108" i="1"/>
  <c r="T107" i="1"/>
  <c r="O107" i="2" s="1"/>
  <c r="G108" i="1"/>
  <c r="G108" i="2" s="1"/>
  <c r="K108" i="1"/>
  <c r="F109" i="1"/>
  <c r="X105" i="1"/>
  <c r="R111" i="7" l="1"/>
  <c r="U110" i="7"/>
  <c r="F110" i="7"/>
  <c r="I109" i="7"/>
  <c r="E109" i="7"/>
  <c r="J111" i="7"/>
  <c r="M110" i="7"/>
  <c r="N111" i="7"/>
  <c r="Q110" i="7"/>
  <c r="L107" i="6"/>
  <c r="R106" i="6"/>
  <c r="X106" i="6"/>
  <c r="T108" i="6"/>
  <c r="S109" i="6"/>
  <c r="P107" i="6"/>
  <c r="Q107" i="6" s="1"/>
  <c r="O107" i="6"/>
  <c r="Z108" i="6"/>
  <c r="Y109" i="6"/>
  <c r="AB107" i="6"/>
  <c r="AC107" i="6" s="1"/>
  <c r="AA107" i="6"/>
  <c r="AD107" i="6" s="1"/>
  <c r="AE108" i="6"/>
  <c r="H108" i="6"/>
  <c r="I108" i="6"/>
  <c r="J108" i="6" s="1"/>
  <c r="V107" i="6"/>
  <c r="W107" i="6" s="1"/>
  <c r="U107" i="6"/>
  <c r="X107" i="6" s="1"/>
  <c r="K109" i="6"/>
  <c r="G109" i="6"/>
  <c r="F110" i="6"/>
  <c r="N108" i="6"/>
  <c r="M109" i="6"/>
  <c r="M110" i="5"/>
  <c r="N109" i="5"/>
  <c r="AB108" i="5"/>
  <c r="AC108" i="5" s="1"/>
  <c r="AA108" i="5"/>
  <c r="S109" i="5"/>
  <c r="T108" i="5"/>
  <c r="O108" i="5"/>
  <c r="P108" i="5"/>
  <c r="Q108" i="5" s="1"/>
  <c r="U107" i="5"/>
  <c r="V107" i="5"/>
  <c r="W107" i="5" s="1"/>
  <c r="L106" i="5"/>
  <c r="Y110" i="5"/>
  <c r="Z109" i="5"/>
  <c r="G108" i="5"/>
  <c r="F109" i="5"/>
  <c r="K108" i="5"/>
  <c r="I107" i="5"/>
  <c r="J107" i="5" s="1"/>
  <c r="AF107" i="5"/>
  <c r="AE107" i="5"/>
  <c r="H107" i="5"/>
  <c r="L107" i="5" s="1"/>
  <c r="X106" i="5"/>
  <c r="AD107" i="5"/>
  <c r="L108" i="4"/>
  <c r="X107" i="4"/>
  <c r="AD107" i="4"/>
  <c r="K110" i="4"/>
  <c r="F111" i="4"/>
  <c r="G110" i="4"/>
  <c r="O108" i="4"/>
  <c r="P108" i="4"/>
  <c r="Q108" i="4" s="1"/>
  <c r="I109" i="4"/>
  <c r="J109" i="4" s="1"/>
  <c r="H109" i="4"/>
  <c r="L109" i="4" s="1"/>
  <c r="AA108" i="4"/>
  <c r="AB108" i="4"/>
  <c r="AC108" i="4" s="1"/>
  <c r="V108" i="4"/>
  <c r="W108" i="4" s="1"/>
  <c r="U108" i="4"/>
  <c r="X108" i="4" s="1"/>
  <c r="M110" i="4"/>
  <c r="N109" i="4"/>
  <c r="T109" i="4"/>
  <c r="S110" i="4"/>
  <c r="Y110" i="4"/>
  <c r="Z109" i="4"/>
  <c r="F109" i="2"/>
  <c r="E108" i="2"/>
  <c r="L108" i="3"/>
  <c r="F111" i="3"/>
  <c r="K110" i="3"/>
  <c r="G110" i="3"/>
  <c r="I109" i="3"/>
  <c r="J109" i="3" s="1"/>
  <c r="H109" i="3"/>
  <c r="AC106" i="1"/>
  <c r="AD106" i="1" s="1"/>
  <c r="T106" i="2"/>
  <c r="U106" i="2" s="1"/>
  <c r="W106" i="1"/>
  <c r="X106" i="1" s="1"/>
  <c r="P106" i="2"/>
  <c r="Q106" i="2" s="1"/>
  <c r="J107" i="1"/>
  <c r="H107" i="2"/>
  <c r="I107" i="2" s="1"/>
  <c r="Q106" i="1"/>
  <c r="L106" i="2"/>
  <c r="M106" i="2" s="1"/>
  <c r="L107" i="1"/>
  <c r="R106" i="1"/>
  <c r="N108" i="1"/>
  <c r="K108" i="2" s="1"/>
  <c r="M109" i="1"/>
  <c r="Y109" i="1"/>
  <c r="Z108" i="1"/>
  <c r="S108" i="2" s="1"/>
  <c r="G109" i="1"/>
  <c r="G109" i="2" s="1"/>
  <c r="F110" i="1"/>
  <c r="K109" i="1"/>
  <c r="S109" i="1"/>
  <c r="T108" i="1"/>
  <c r="O108" i="2" s="1"/>
  <c r="AB107" i="1"/>
  <c r="AA107" i="1"/>
  <c r="P107" i="1"/>
  <c r="O107" i="1"/>
  <c r="H108" i="1"/>
  <c r="I108" i="1"/>
  <c r="V107" i="1"/>
  <c r="U107" i="1"/>
  <c r="F111" i="7" l="1"/>
  <c r="E110" i="7"/>
  <c r="I110" i="7"/>
  <c r="M111" i="7"/>
  <c r="J112" i="7"/>
  <c r="Q111" i="7"/>
  <c r="N112" i="7"/>
  <c r="R112" i="7"/>
  <c r="U111" i="7"/>
  <c r="L108" i="6"/>
  <c r="Z109" i="6"/>
  <c r="Y110" i="6"/>
  <c r="AB108" i="6"/>
  <c r="AC108" i="6" s="1"/>
  <c r="AA108" i="6"/>
  <c r="T109" i="6"/>
  <c r="S110" i="6"/>
  <c r="K110" i="6"/>
  <c r="G110" i="6"/>
  <c r="F111" i="6"/>
  <c r="N109" i="6"/>
  <c r="M110" i="6"/>
  <c r="V108" i="6"/>
  <c r="W108" i="6" s="1"/>
  <c r="U108" i="6"/>
  <c r="AE109" i="6"/>
  <c r="H109" i="6"/>
  <c r="L109" i="6" s="1"/>
  <c r="I109" i="6"/>
  <c r="J109" i="6" s="1"/>
  <c r="P108" i="6"/>
  <c r="Q108" i="6" s="1"/>
  <c r="O108" i="6"/>
  <c r="R108" i="6" s="1"/>
  <c r="R107" i="6"/>
  <c r="X107" i="5"/>
  <c r="U108" i="5"/>
  <c r="V108" i="5"/>
  <c r="W108" i="5" s="1"/>
  <c r="AB109" i="5"/>
  <c r="AC109" i="5" s="1"/>
  <c r="AA109" i="5"/>
  <c r="F110" i="5"/>
  <c r="G109" i="5"/>
  <c r="K109" i="5"/>
  <c r="Y111" i="5"/>
  <c r="Z110" i="5"/>
  <c r="T109" i="5"/>
  <c r="S110" i="5"/>
  <c r="P109" i="5"/>
  <c r="Q109" i="5" s="1"/>
  <c r="O109" i="5"/>
  <c r="I108" i="5"/>
  <c r="J108" i="5" s="1"/>
  <c r="AE108" i="5"/>
  <c r="H108" i="5"/>
  <c r="L108" i="5" s="1"/>
  <c r="AF108" i="5"/>
  <c r="R108" i="5"/>
  <c r="AD108" i="5"/>
  <c r="M111" i="5"/>
  <c r="N110" i="5"/>
  <c r="I110" i="4"/>
  <c r="J110" i="4" s="1"/>
  <c r="H110" i="4"/>
  <c r="O109" i="4"/>
  <c r="P109" i="4"/>
  <c r="Q109" i="4" s="1"/>
  <c r="V109" i="4"/>
  <c r="W109" i="4" s="1"/>
  <c r="U109" i="4"/>
  <c r="T110" i="4"/>
  <c r="S111" i="4"/>
  <c r="G111" i="4"/>
  <c r="K111" i="4"/>
  <c r="F112" i="4"/>
  <c r="Z110" i="4"/>
  <c r="Y111" i="4"/>
  <c r="AA109" i="4"/>
  <c r="AB109" i="4"/>
  <c r="AC109" i="4" s="1"/>
  <c r="M111" i="4"/>
  <c r="N110" i="4"/>
  <c r="AD108" i="4"/>
  <c r="R108" i="4"/>
  <c r="F110" i="2"/>
  <c r="E109" i="2"/>
  <c r="L109" i="3"/>
  <c r="F112" i="3"/>
  <c r="K111" i="3"/>
  <c r="G111" i="3"/>
  <c r="I110" i="3"/>
  <c r="J110" i="3" s="1"/>
  <c r="H110" i="3"/>
  <c r="W107" i="1"/>
  <c r="P107" i="2"/>
  <c r="Q107" i="2" s="1"/>
  <c r="Q107" i="1"/>
  <c r="L107" i="2"/>
  <c r="M107" i="2" s="1"/>
  <c r="J108" i="1"/>
  <c r="H108" i="2"/>
  <c r="I108" i="2" s="1"/>
  <c r="AC107" i="1"/>
  <c r="AD107" i="1" s="1"/>
  <c r="T107" i="2"/>
  <c r="U107" i="2" s="1"/>
  <c r="V108" i="1"/>
  <c r="U108" i="1"/>
  <c r="S110" i="1"/>
  <c r="T109" i="1"/>
  <c r="O109" i="2" s="1"/>
  <c r="H109" i="1"/>
  <c r="I109" i="1"/>
  <c r="N109" i="1"/>
  <c r="K109" i="2" s="1"/>
  <c r="M110" i="1"/>
  <c r="L108" i="1"/>
  <c r="P108" i="1"/>
  <c r="O108" i="1"/>
  <c r="G110" i="1"/>
  <c r="G110" i="2" s="1"/>
  <c r="F111" i="1"/>
  <c r="K110" i="1"/>
  <c r="Y110" i="1"/>
  <c r="Z109" i="1"/>
  <c r="S109" i="2" s="1"/>
  <c r="X107" i="1"/>
  <c r="R107" i="1"/>
  <c r="AA108" i="1"/>
  <c r="AB108" i="1"/>
  <c r="R113" i="7" l="1"/>
  <c r="U112" i="7"/>
  <c r="N113" i="7"/>
  <c r="Q112" i="7"/>
  <c r="J113" i="7"/>
  <c r="M112" i="7"/>
  <c r="F112" i="7"/>
  <c r="E111" i="7"/>
  <c r="I111" i="7"/>
  <c r="S111" i="6"/>
  <c r="T110" i="6"/>
  <c r="N110" i="6"/>
  <c r="M111" i="6"/>
  <c r="AE110" i="6"/>
  <c r="H110" i="6"/>
  <c r="I110" i="6"/>
  <c r="J110" i="6" s="1"/>
  <c r="V109" i="6"/>
  <c r="W109" i="6" s="1"/>
  <c r="U109" i="6"/>
  <c r="Y111" i="6"/>
  <c r="Z110" i="6"/>
  <c r="P109" i="6"/>
  <c r="Q109" i="6" s="1"/>
  <c r="O109" i="6"/>
  <c r="AB109" i="6"/>
  <c r="AC109" i="6" s="1"/>
  <c r="AA109" i="6"/>
  <c r="AD109" i="6" s="1"/>
  <c r="K111" i="6"/>
  <c r="G111" i="6"/>
  <c r="F112" i="6"/>
  <c r="X108" i="6"/>
  <c r="AD108" i="6"/>
  <c r="S111" i="5"/>
  <c r="T110" i="5"/>
  <c r="AB110" i="5"/>
  <c r="AC110" i="5" s="1"/>
  <c r="AA110" i="5"/>
  <c r="M112" i="5"/>
  <c r="N111" i="5"/>
  <c r="I109" i="5"/>
  <c r="J109" i="5" s="1"/>
  <c r="H109" i="5"/>
  <c r="L109" i="5" s="1"/>
  <c r="AF109" i="5"/>
  <c r="AE109" i="5"/>
  <c r="P110" i="5"/>
  <c r="Q110" i="5" s="1"/>
  <c r="O110" i="5"/>
  <c r="R110" i="5" s="1"/>
  <c r="U109" i="5"/>
  <c r="V109" i="5"/>
  <c r="W109" i="5" s="1"/>
  <c r="Y112" i="5"/>
  <c r="Z111" i="5"/>
  <c r="F111" i="5"/>
  <c r="G110" i="5"/>
  <c r="K110" i="5"/>
  <c r="X108" i="5"/>
  <c r="R109" i="5"/>
  <c r="AD109" i="5"/>
  <c r="X109" i="4"/>
  <c r="L110" i="4"/>
  <c r="M112" i="4"/>
  <c r="N111" i="4"/>
  <c r="H111" i="4"/>
  <c r="I111" i="4"/>
  <c r="J111" i="4" s="1"/>
  <c r="U110" i="4"/>
  <c r="V110" i="4"/>
  <c r="W110" i="4" s="1"/>
  <c r="R109" i="4"/>
  <c r="AA110" i="4"/>
  <c r="AB110" i="4"/>
  <c r="AC110" i="4" s="1"/>
  <c r="Y112" i="4"/>
  <c r="Z111" i="4"/>
  <c r="S112" i="4"/>
  <c r="T111" i="4"/>
  <c r="P110" i="4"/>
  <c r="Q110" i="4" s="1"/>
  <c r="O110" i="4"/>
  <c r="AD109" i="4"/>
  <c r="F113" i="4"/>
  <c r="K112" i="4"/>
  <c r="G112" i="4"/>
  <c r="F111" i="2"/>
  <c r="E110" i="2"/>
  <c r="L110" i="3"/>
  <c r="F113" i="3"/>
  <c r="K112" i="3"/>
  <c r="G112" i="3"/>
  <c r="H111" i="3"/>
  <c r="I111" i="3"/>
  <c r="J111" i="3" s="1"/>
  <c r="AC108" i="1"/>
  <c r="T108" i="2"/>
  <c r="U108" i="2" s="1"/>
  <c r="Q108" i="1"/>
  <c r="L108" i="2"/>
  <c r="M108" i="2" s="1"/>
  <c r="J109" i="1"/>
  <c r="H109" i="2"/>
  <c r="I109" i="2" s="1"/>
  <c r="W108" i="1"/>
  <c r="X108" i="1" s="1"/>
  <c r="P108" i="2"/>
  <c r="Q108" i="2" s="1"/>
  <c r="AA109" i="1"/>
  <c r="AB109" i="1"/>
  <c r="G111" i="1"/>
  <c r="G111" i="2" s="1"/>
  <c r="K111" i="1"/>
  <c r="F112" i="1"/>
  <c r="S111" i="1"/>
  <c r="T110" i="1"/>
  <c r="O110" i="2" s="1"/>
  <c r="Y111" i="1"/>
  <c r="Z110" i="1"/>
  <c r="S110" i="2" s="1"/>
  <c r="H110" i="1"/>
  <c r="I110" i="1"/>
  <c r="N110" i="1"/>
  <c r="K110" i="2" s="1"/>
  <c r="M111" i="1"/>
  <c r="L109" i="1"/>
  <c r="U109" i="1"/>
  <c r="V109" i="1"/>
  <c r="AD108" i="1"/>
  <c r="R108" i="1"/>
  <c r="O109" i="1"/>
  <c r="P109" i="1"/>
  <c r="F113" i="7" l="1"/>
  <c r="E112" i="7"/>
  <c r="I112" i="7"/>
  <c r="N114" i="7"/>
  <c r="Q113" i="7"/>
  <c r="J114" i="7"/>
  <c r="M113" i="7"/>
  <c r="R114" i="7"/>
  <c r="U113" i="7"/>
  <c r="L110" i="6"/>
  <c r="X109" i="6"/>
  <c r="AB110" i="6"/>
  <c r="AC110" i="6" s="1"/>
  <c r="AA110" i="6"/>
  <c r="AD110" i="6" s="1"/>
  <c r="V110" i="6"/>
  <c r="W110" i="6" s="1"/>
  <c r="U110" i="6"/>
  <c r="X110" i="6" s="1"/>
  <c r="K112" i="6"/>
  <c r="G112" i="6"/>
  <c r="F113" i="6"/>
  <c r="AE111" i="6"/>
  <c r="H111" i="6"/>
  <c r="I111" i="6"/>
  <c r="J111" i="6" s="1"/>
  <c r="M112" i="6"/>
  <c r="N111" i="6"/>
  <c r="R109" i="6"/>
  <c r="Y112" i="6"/>
  <c r="Z111" i="6"/>
  <c r="P110" i="6"/>
  <c r="Q110" i="6" s="1"/>
  <c r="O110" i="6"/>
  <c r="S112" i="6"/>
  <c r="T111" i="6"/>
  <c r="K111" i="5"/>
  <c r="G111" i="5"/>
  <c r="F112" i="5"/>
  <c r="X109" i="5"/>
  <c r="P111" i="5"/>
  <c r="Q111" i="5" s="1"/>
  <c r="O111" i="5"/>
  <c r="R111" i="5" s="1"/>
  <c r="U110" i="5"/>
  <c r="X110" i="5" s="1"/>
  <c r="V110" i="5"/>
  <c r="W110" i="5" s="1"/>
  <c r="AA111" i="5"/>
  <c r="AB111" i="5"/>
  <c r="AC111" i="5" s="1"/>
  <c r="M113" i="5"/>
  <c r="N112" i="5"/>
  <c r="I110" i="5"/>
  <c r="J110" i="5" s="1"/>
  <c r="AF110" i="5"/>
  <c r="AE110" i="5"/>
  <c r="H110" i="5"/>
  <c r="Y113" i="5"/>
  <c r="Z112" i="5"/>
  <c r="AD110" i="5"/>
  <c r="S112" i="5"/>
  <c r="T111" i="5"/>
  <c r="L111" i="4"/>
  <c r="K113" i="4"/>
  <c r="F114" i="4"/>
  <c r="G113" i="4"/>
  <c r="Y113" i="4"/>
  <c r="Z112" i="4"/>
  <c r="P111" i="4"/>
  <c r="Q111" i="4" s="1"/>
  <c r="O111" i="4"/>
  <c r="I112" i="4"/>
  <c r="J112" i="4" s="1"/>
  <c r="H112" i="4"/>
  <c r="L112" i="4" s="1"/>
  <c r="R110" i="4"/>
  <c r="T112" i="4"/>
  <c r="S113" i="4"/>
  <c r="X110" i="4"/>
  <c r="N112" i="4"/>
  <c r="M113" i="4"/>
  <c r="V111" i="4"/>
  <c r="W111" i="4" s="1"/>
  <c r="U111" i="4"/>
  <c r="AB111" i="4"/>
  <c r="AC111" i="4" s="1"/>
  <c r="AA111" i="4"/>
  <c r="AD111" i="4" s="1"/>
  <c r="AD110" i="4"/>
  <c r="F112" i="2"/>
  <c r="E111" i="2"/>
  <c r="G113" i="3"/>
  <c r="F114" i="3"/>
  <c r="K113" i="3"/>
  <c r="L111" i="3"/>
  <c r="I112" i="3"/>
  <c r="J112" i="3" s="1"/>
  <c r="H112" i="3"/>
  <c r="AC109" i="1"/>
  <c r="T109" i="2"/>
  <c r="U109" i="2" s="1"/>
  <c r="W109" i="1"/>
  <c r="P109" i="2"/>
  <c r="Q109" i="2" s="1"/>
  <c r="J110" i="1"/>
  <c r="L110" i="1" s="1"/>
  <c r="H110" i="2"/>
  <c r="I110" i="2" s="1"/>
  <c r="Q109" i="1"/>
  <c r="L109" i="2"/>
  <c r="M109" i="2" s="1"/>
  <c r="P110" i="1"/>
  <c r="O110" i="1"/>
  <c r="AB110" i="1"/>
  <c r="AA110" i="1"/>
  <c r="S112" i="1"/>
  <c r="T111" i="1"/>
  <c r="O111" i="2" s="1"/>
  <c r="H111" i="1"/>
  <c r="I111" i="1"/>
  <c r="N111" i="1"/>
  <c r="K111" i="2" s="1"/>
  <c r="M112" i="1"/>
  <c r="U110" i="1"/>
  <c r="V110" i="1"/>
  <c r="R109" i="1"/>
  <c r="X109" i="1"/>
  <c r="Y112" i="1"/>
  <c r="Z111" i="1"/>
  <c r="S111" i="2" s="1"/>
  <c r="G112" i="1"/>
  <c r="G112" i="2" s="1"/>
  <c r="F113" i="1"/>
  <c r="K112" i="1"/>
  <c r="AD109" i="1"/>
  <c r="R115" i="7" l="1"/>
  <c r="U114" i="7"/>
  <c r="N115" i="7"/>
  <c r="Q114" i="7"/>
  <c r="J115" i="7"/>
  <c r="M114" i="7"/>
  <c r="F114" i="7"/>
  <c r="I113" i="7"/>
  <c r="E113" i="7"/>
  <c r="U111" i="6"/>
  <c r="V111" i="6"/>
  <c r="W111" i="6" s="1"/>
  <c r="P111" i="6"/>
  <c r="Q111" i="6" s="1"/>
  <c r="O111" i="6"/>
  <c r="R111" i="6" s="1"/>
  <c r="L111" i="6"/>
  <c r="K113" i="6"/>
  <c r="G113" i="6"/>
  <c r="F114" i="6"/>
  <c r="S113" i="6"/>
  <c r="T112" i="6"/>
  <c r="I112" i="6"/>
  <c r="J112" i="6" s="1"/>
  <c r="H112" i="6"/>
  <c r="L112" i="6" s="1"/>
  <c r="AE112" i="6"/>
  <c r="AA111" i="6"/>
  <c r="AB111" i="6"/>
  <c r="AC111" i="6" s="1"/>
  <c r="R110" i="6"/>
  <c r="Y113" i="6"/>
  <c r="Z112" i="6"/>
  <c r="N112" i="6"/>
  <c r="M113" i="6"/>
  <c r="AB112" i="5"/>
  <c r="AC112" i="5" s="1"/>
  <c r="AA112" i="5"/>
  <c r="AD112" i="5" s="1"/>
  <c r="M114" i="5"/>
  <c r="N113" i="5"/>
  <c r="S113" i="5"/>
  <c r="T112" i="5"/>
  <c r="Y114" i="5"/>
  <c r="Z113" i="5"/>
  <c r="F113" i="5"/>
  <c r="G112" i="5"/>
  <c r="K112" i="5"/>
  <c r="L110" i="5"/>
  <c r="AD111" i="5"/>
  <c r="I111" i="5"/>
  <c r="J111" i="5" s="1"/>
  <c r="AF111" i="5"/>
  <c r="AE111" i="5"/>
  <c r="H111" i="5"/>
  <c r="U111" i="5"/>
  <c r="V111" i="5"/>
  <c r="W111" i="5" s="1"/>
  <c r="O112" i="5"/>
  <c r="R112" i="5" s="1"/>
  <c r="P112" i="5"/>
  <c r="Q112" i="5" s="1"/>
  <c r="AA112" i="4"/>
  <c r="AB112" i="4"/>
  <c r="AC112" i="4" s="1"/>
  <c r="M114" i="4"/>
  <c r="N113" i="4"/>
  <c r="T113" i="4"/>
  <c r="S114" i="4"/>
  <c r="Y114" i="4"/>
  <c r="Z113" i="4"/>
  <c r="G114" i="4"/>
  <c r="K114" i="4"/>
  <c r="F115" i="4"/>
  <c r="I113" i="4"/>
  <c r="J113" i="4" s="1"/>
  <c r="H113" i="4"/>
  <c r="X111" i="4"/>
  <c r="O112" i="4"/>
  <c r="P112" i="4"/>
  <c r="Q112" i="4" s="1"/>
  <c r="V112" i="4"/>
  <c r="W112" i="4" s="1"/>
  <c r="U112" i="4"/>
  <c r="R111" i="4"/>
  <c r="F113" i="2"/>
  <c r="E112" i="2"/>
  <c r="I113" i="3"/>
  <c r="J113" i="3" s="1"/>
  <c r="H113" i="3"/>
  <c r="L112" i="3"/>
  <c r="F115" i="3"/>
  <c r="K114" i="3"/>
  <c r="G114" i="3"/>
  <c r="AC110" i="1"/>
  <c r="T110" i="2"/>
  <c r="U110" i="2" s="1"/>
  <c r="Q110" i="1"/>
  <c r="R110" i="1" s="1"/>
  <c r="L110" i="2"/>
  <c r="M110" i="2" s="1"/>
  <c r="W110" i="1"/>
  <c r="P110" i="2"/>
  <c r="Q110" i="2" s="1"/>
  <c r="J111" i="1"/>
  <c r="H111" i="2"/>
  <c r="I111" i="2" s="1"/>
  <c r="AD110" i="1"/>
  <c r="P111" i="1"/>
  <c r="O111" i="1"/>
  <c r="I112" i="1"/>
  <c r="H112" i="1"/>
  <c r="AB111" i="1"/>
  <c r="AA111" i="1"/>
  <c r="V111" i="1"/>
  <c r="U111" i="1"/>
  <c r="G113" i="1"/>
  <c r="G113" i="2" s="1"/>
  <c r="K113" i="1"/>
  <c r="F114" i="1"/>
  <c r="N112" i="1"/>
  <c r="K112" i="2" s="1"/>
  <c r="M113" i="1"/>
  <c r="Y113" i="1"/>
  <c r="Z112" i="1"/>
  <c r="S112" i="2" s="1"/>
  <c r="X110" i="1"/>
  <c r="S113" i="1"/>
  <c r="T112" i="1"/>
  <c r="O112" i="2" s="1"/>
  <c r="F115" i="7" l="1"/>
  <c r="E114" i="7"/>
  <c r="I114" i="7"/>
  <c r="N116" i="7"/>
  <c r="Q115" i="7"/>
  <c r="M115" i="7"/>
  <c r="J116" i="7"/>
  <c r="R116" i="7"/>
  <c r="U115" i="7"/>
  <c r="Y114" i="6"/>
  <c r="Z113" i="6"/>
  <c r="AE113" i="6"/>
  <c r="H113" i="6"/>
  <c r="I113" i="6"/>
  <c r="J113" i="6" s="1"/>
  <c r="V112" i="6"/>
  <c r="W112" i="6" s="1"/>
  <c r="U112" i="6"/>
  <c r="T113" i="6"/>
  <c r="S114" i="6"/>
  <c r="O112" i="6"/>
  <c r="P112" i="6"/>
  <c r="Q112" i="6" s="1"/>
  <c r="AA112" i="6"/>
  <c r="AB112" i="6"/>
  <c r="AC112" i="6" s="1"/>
  <c r="M114" i="6"/>
  <c r="N113" i="6"/>
  <c r="AD111" i="6"/>
  <c r="K114" i="6"/>
  <c r="G114" i="6"/>
  <c r="F115" i="6"/>
  <c r="X111" i="6"/>
  <c r="AB113" i="5"/>
  <c r="AC113" i="5" s="1"/>
  <c r="AA113" i="5"/>
  <c r="AD113" i="5" s="1"/>
  <c r="U112" i="5"/>
  <c r="V112" i="5"/>
  <c r="W112" i="5" s="1"/>
  <c r="M115" i="5"/>
  <c r="N114" i="5"/>
  <c r="F114" i="5"/>
  <c r="G113" i="5"/>
  <c r="K113" i="5"/>
  <c r="X111" i="5"/>
  <c r="I112" i="5"/>
  <c r="J112" i="5" s="1"/>
  <c r="AE112" i="5"/>
  <c r="H112" i="5"/>
  <c r="L112" i="5" s="1"/>
  <c r="AF112" i="5"/>
  <c r="S114" i="5"/>
  <c r="T113" i="5"/>
  <c r="P113" i="5"/>
  <c r="Q113" i="5" s="1"/>
  <c r="O113" i="5"/>
  <c r="L111" i="5"/>
  <c r="Y115" i="5"/>
  <c r="Z114" i="5"/>
  <c r="X112" i="4"/>
  <c r="R112" i="4"/>
  <c r="G115" i="4"/>
  <c r="K115" i="4"/>
  <c r="F116" i="4"/>
  <c r="AA113" i="4"/>
  <c r="AB113" i="4"/>
  <c r="AC113" i="4" s="1"/>
  <c r="S115" i="4"/>
  <c r="T114" i="4"/>
  <c r="M115" i="4"/>
  <c r="N114" i="4"/>
  <c r="V113" i="4"/>
  <c r="W113" i="4" s="1"/>
  <c r="U113" i="4"/>
  <c r="L113" i="4"/>
  <c r="I114" i="4"/>
  <c r="J114" i="4" s="1"/>
  <c r="H114" i="4"/>
  <c r="Y115" i="4"/>
  <c r="Z114" i="4"/>
  <c r="P113" i="4"/>
  <c r="Q113" i="4" s="1"/>
  <c r="O113" i="4"/>
  <c r="AD112" i="4"/>
  <c r="F114" i="2"/>
  <c r="E113" i="2"/>
  <c r="L111" i="1"/>
  <c r="I114" i="3"/>
  <c r="J114" i="3" s="1"/>
  <c r="H114" i="3"/>
  <c r="F116" i="3"/>
  <c r="K115" i="3"/>
  <c r="G115" i="3"/>
  <c r="L113" i="3"/>
  <c r="AC111" i="1"/>
  <c r="T111" i="2"/>
  <c r="U111" i="2" s="1"/>
  <c r="Q111" i="1"/>
  <c r="R111" i="1" s="1"/>
  <c r="L111" i="2"/>
  <c r="M111" i="2" s="1"/>
  <c r="J112" i="1"/>
  <c r="H112" i="2"/>
  <c r="I112" i="2" s="1"/>
  <c r="W111" i="1"/>
  <c r="P111" i="2"/>
  <c r="Q111" i="2" s="1"/>
  <c r="AD111" i="1"/>
  <c r="X111" i="1"/>
  <c r="S114" i="1"/>
  <c r="T113" i="1"/>
  <c r="O113" i="2" s="1"/>
  <c r="Y114" i="1"/>
  <c r="Z113" i="1"/>
  <c r="S113" i="2" s="1"/>
  <c r="N113" i="1"/>
  <c r="K113" i="2" s="1"/>
  <c r="M114" i="1"/>
  <c r="G114" i="1"/>
  <c r="G114" i="2" s="1"/>
  <c r="F115" i="1"/>
  <c r="K114" i="1"/>
  <c r="P112" i="1"/>
  <c r="O112" i="1"/>
  <c r="V112" i="1"/>
  <c r="U112" i="1"/>
  <c r="AA112" i="1"/>
  <c r="AB112" i="1"/>
  <c r="H113" i="1"/>
  <c r="I113" i="1"/>
  <c r="R117" i="7" l="1"/>
  <c r="U116" i="7"/>
  <c r="N117" i="7"/>
  <c r="Q116" i="7"/>
  <c r="J117" i="7"/>
  <c r="M116" i="7"/>
  <c r="I115" i="7"/>
  <c r="F116" i="7"/>
  <c r="E115" i="7"/>
  <c r="AD112" i="6"/>
  <c r="V113" i="6"/>
  <c r="W113" i="6" s="1"/>
  <c r="U113" i="6"/>
  <c r="X113" i="6" s="1"/>
  <c r="AB113" i="6"/>
  <c r="AC113" i="6" s="1"/>
  <c r="AA113" i="6"/>
  <c r="T114" i="6"/>
  <c r="S115" i="6"/>
  <c r="AE114" i="6"/>
  <c r="H114" i="6"/>
  <c r="I114" i="6"/>
  <c r="J114" i="6" s="1"/>
  <c r="P113" i="6"/>
  <c r="Q113" i="6" s="1"/>
  <c r="O113" i="6"/>
  <c r="R113" i="6" s="1"/>
  <c r="Y115" i="6"/>
  <c r="Z114" i="6"/>
  <c r="K115" i="6"/>
  <c r="G115" i="6"/>
  <c r="F116" i="6"/>
  <c r="M115" i="6"/>
  <c r="N114" i="6"/>
  <c r="R112" i="6"/>
  <c r="X112" i="6"/>
  <c r="L113" i="6"/>
  <c r="P114" i="5"/>
  <c r="Q114" i="5" s="1"/>
  <c r="O114" i="5"/>
  <c r="R114" i="5" s="1"/>
  <c r="X112" i="5"/>
  <c r="Y116" i="5"/>
  <c r="Z115" i="5"/>
  <c r="S115" i="5"/>
  <c r="T114" i="5"/>
  <c r="I113" i="5"/>
  <c r="J113" i="5" s="1"/>
  <c r="H113" i="5"/>
  <c r="AF113" i="5"/>
  <c r="AE113" i="5"/>
  <c r="F115" i="5"/>
  <c r="G114" i="5"/>
  <c r="K114" i="5"/>
  <c r="U113" i="5"/>
  <c r="V113" i="5"/>
  <c r="W113" i="5" s="1"/>
  <c r="AB114" i="5"/>
  <c r="AC114" i="5" s="1"/>
  <c r="AA114" i="5"/>
  <c r="R113" i="5"/>
  <c r="M116" i="5"/>
  <c r="N115" i="5"/>
  <c r="X113" i="4"/>
  <c r="R113" i="4"/>
  <c r="L114" i="4"/>
  <c r="H115" i="4"/>
  <c r="I115" i="4"/>
  <c r="J115" i="4" s="1"/>
  <c r="U114" i="4"/>
  <c r="V114" i="4"/>
  <c r="W114" i="4" s="1"/>
  <c r="AD113" i="4"/>
  <c r="N115" i="4"/>
  <c r="M116" i="4"/>
  <c r="S116" i="4"/>
  <c r="T115" i="4"/>
  <c r="Y116" i="4"/>
  <c r="Z115" i="4"/>
  <c r="AB114" i="4"/>
  <c r="AC114" i="4" s="1"/>
  <c r="AA114" i="4"/>
  <c r="P114" i="4"/>
  <c r="Q114" i="4" s="1"/>
  <c r="O114" i="4"/>
  <c r="F117" i="4"/>
  <c r="K116" i="4"/>
  <c r="G116" i="4"/>
  <c r="F115" i="2"/>
  <c r="E114" i="2"/>
  <c r="L112" i="1"/>
  <c r="L114" i="3"/>
  <c r="F117" i="3"/>
  <c r="K116" i="3"/>
  <c r="G116" i="3"/>
  <c r="H115" i="3"/>
  <c r="I115" i="3"/>
  <c r="J115" i="3" s="1"/>
  <c r="J113" i="1"/>
  <c r="H113" i="2"/>
  <c r="I113" i="2" s="1"/>
  <c r="Q112" i="1"/>
  <c r="L112" i="2"/>
  <c r="M112" i="2" s="1"/>
  <c r="W112" i="1"/>
  <c r="X112" i="1" s="1"/>
  <c r="P112" i="2"/>
  <c r="Q112" i="2" s="1"/>
  <c r="AC112" i="1"/>
  <c r="AD112" i="1" s="1"/>
  <c r="T112" i="2"/>
  <c r="U112" i="2" s="1"/>
  <c r="AB113" i="1"/>
  <c r="AA113" i="1"/>
  <c r="N114" i="1"/>
  <c r="K114" i="2" s="1"/>
  <c r="M115" i="1"/>
  <c r="Y115" i="1"/>
  <c r="Z114" i="1"/>
  <c r="S114" i="2" s="1"/>
  <c r="H114" i="1"/>
  <c r="I114" i="1"/>
  <c r="L113" i="1"/>
  <c r="O113" i="1"/>
  <c r="P113" i="1"/>
  <c r="U113" i="1"/>
  <c r="V113" i="1"/>
  <c r="R112" i="1"/>
  <c r="G115" i="1"/>
  <c r="G115" i="2" s="1"/>
  <c r="K115" i="1"/>
  <c r="F116" i="1"/>
  <c r="S115" i="1"/>
  <c r="T114" i="1"/>
  <c r="O114" i="2" s="1"/>
  <c r="F117" i="7" l="1"/>
  <c r="E116" i="7"/>
  <c r="I116" i="7"/>
  <c r="N118" i="7"/>
  <c r="Q117" i="7"/>
  <c r="J118" i="7"/>
  <c r="M117" i="7"/>
  <c r="R118" i="7"/>
  <c r="U117" i="7"/>
  <c r="AE115" i="6"/>
  <c r="H115" i="6"/>
  <c r="I115" i="6"/>
  <c r="J115" i="6" s="1"/>
  <c r="M116" i="6"/>
  <c r="N115" i="6"/>
  <c r="Y116" i="6"/>
  <c r="Z115" i="6"/>
  <c r="U114" i="6"/>
  <c r="V114" i="6"/>
  <c r="W114" i="6" s="1"/>
  <c r="L114" i="6"/>
  <c r="P114" i="6"/>
  <c r="Q114" i="6" s="1"/>
  <c r="O114" i="6"/>
  <c r="AB114" i="6"/>
  <c r="AC114" i="6" s="1"/>
  <c r="AA114" i="6"/>
  <c r="T115" i="6"/>
  <c r="S116" i="6"/>
  <c r="K116" i="6"/>
  <c r="G116" i="6"/>
  <c r="F117" i="6"/>
  <c r="AD113" i="6"/>
  <c r="U114" i="5"/>
  <c r="V114" i="5"/>
  <c r="W114" i="5" s="1"/>
  <c r="N116" i="5"/>
  <c r="M117" i="5"/>
  <c r="L113" i="5"/>
  <c r="T115" i="5"/>
  <c r="S116" i="5"/>
  <c r="X113" i="5"/>
  <c r="K115" i="5"/>
  <c r="F116" i="5"/>
  <c r="G115" i="5"/>
  <c r="AB115" i="5"/>
  <c r="AC115" i="5" s="1"/>
  <c r="AA115" i="5"/>
  <c r="AD115" i="5" s="1"/>
  <c r="I114" i="5"/>
  <c r="J114" i="5" s="1"/>
  <c r="AF114" i="5"/>
  <c r="AE114" i="5"/>
  <c r="H114" i="5"/>
  <c r="L114" i="5" s="1"/>
  <c r="Y117" i="5"/>
  <c r="Z116" i="5"/>
  <c r="P115" i="5"/>
  <c r="Q115" i="5" s="1"/>
  <c r="O115" i="5"/>
  <c r="AD114" i="5"/>
  <c r="R114" i="4"/>
  <c r="AD114" i="4"/>
  <c r="G117" i="4"/>
  <c r="K117" i="4"/>
  <c r="F118" i="4"/>
  <c r="V115" i="4"/>
  <c r="W115" i="4" s="1"/>
  <c r="U115" i="4"/>
  <c r="X114" i="4"/>
  <c r="AB115" i="4"/>
  <c r="AC115" i="4" s="1"/>
  <c r="AA115" i="4"/>
  <c r="P115" i="4"/>
  <c r="Q115" i="4" s="1"/>
  <c r="O115" i="4"/>
  <c r="N116" i="4"/>
  <c r="M117" i="4"/>
  <c r="I116" i="4"/>
  <c r="J116" i="4" s="1"/>
  <c r="H116" i="4"/>
  <c r="L116" i="4" s="1"/>
  <c r="Z116" i="4"/>
  <c r="Y117" i="4"/>
  <c r="T116" i="4"/>
  <c r="S117" i="4"/>
  <c r="L115" i="4"/>
  <c r="F116" i="2"/>
  <c r="E115" i="2"/>
  <c r="I116" i="3"/>
  <c r="J116" i="3" s="1"/>
  <c r="H116" i="3"/>
  <c r="L115" i="3"/>
  <c r="F118" i="3"/>
  <c r="K117" i="3"/>
  <c r="G117" i="3"/>
  <c r="W113" i="1"/>
  <c r="X113" i="1" s="1"/>
  <c r="P113" i="2"/>
  <c r="Q113" i="2" s="1"/>
  <c r="AC113" i="1"/>
  <c r="T113" i="2"/>
  <c r="U113" i="2" s="1"/>
  <c r="J114" i="1"/>
  <c r="H114" i="2"/>
  <c r="I114" i="2" s="1"/>
  <c r="Q113" i="1"/>
  <c r="L113" i="2"/>
  <c r="M113" i="2" s="1"/>
  <c r="L114" i="1"/>
  <c r="AD113" i="1"/>
  <c r="H115" i="1"/>
  <c r="I115" i="1"/>
  <c r="R113" i="1"/>
  <c r="G116" i="1"/>
  <c r="G116" i="2" s="1"/>
  <c r="F117" i="1"/>
  <c r="K116" i="1"/>
  <c r="Y116" i="1"/>
  <c r="Z115" i="1"/>
  <c r="S115" i="2" s="1"/>
  <c r="S116" i="1"/>
  <c r="T115" i="1"/>
  <c r="O115" i="2" s="1"/>
  <c r="P114" i="1"/>
  <c r="O114" i="1"/>
  <c r="AB114" i="1"/>
  <c r="AA114" i="1"/>
  <c r="V114" i="1"/>
  <c r="U114" i="1"/>
  <c r="N115" i="1"/>
  <c r="K115" i="2" s="1"/>
  <c r="M116" i="1"/>
  <c r="R119" i="7" l="1"/>
  <c r="U118" i="7"/>
  <c r="N119" i="7"/>
  <c r="Q118" i="7"/>
  <c r="J119" i="7"/>
  <c r="M118" i="7"/>
  <c r="F118" i="7"/>
  <c r="E117" i="7"/>
  <c r="I117" i="7"/>
  <c r="K117" i="6"/>
  <c r="G117" i="6"/>
  <c r="F118" i="6"/>
  <c r="AE116" i="6"/>
  <c r="H116" i="6"/>
  <c r="I116" i="6"/>
  <c r="J116" i="6" s="1"/>
  <c r="V115" i="6"/>
  <c r="W115" i="6" s="1"/>
  <c r="U115" i="6"/>
  <c r="X115" i="6" s="1"/>
  <c r="R114" i="6"/>
  <c r="X114" i="6"/>
  <c r="AB115" i="6"/>
  <c r="AC115" i="6" s="1"/>
  <c r="AA115" i="6"/>
  <c r="AD115" i="6" s="1"/>
  <c r="P115" i="6"/>
  <c r="Q115" i="6" s="1"/>
  <c r="O115" i="6"/>
  <c r="R115" i="6" s="1"/>
  <c r="L115" i="6"/>
  <c r="T116" i="6"/>
  <c r="S117" i="6"/>
  <c r="AD114" i="6"/>
  <c r="Y117" i="6"/>
  <c r="Z116" i="6"/>
  <c r="M117" i="6"/>
  <c r="N116" i="6"/>
  <c r="V115" i="5"/>
  <c r="W115" i="5" s="1"/>
  <c r="U115" i="5"/>
  <c r="X115" i="5" s="1"/>
  <c r="P116" i="5"/>
  <c r="Q116" i="5" s="1"/>
  <c r="O116" i="5"/>
  <c r="R116" i="5" s="1"/>
  <c r="AB116" i="5"/>
  <c r="AC116" i="5" s="1"/>
  <c r="AA116" i="5"/>
  <c r="AD116" i="5" s="1"/>
  <c r="AF115" i="5"/>
  <c r="AE115" i="5"/>
  <c r="I115" i="5"/>
  <c r="J115" i="5" s="1"/>
  <c r="H115" i="5"/>
  <c r="L115" i="5" s="1"/>
  <c r="R115" i="5"/>
  <c r="Y118" i="5"/>
  <c r="Z117" i="5"/>
  <c r="K116" i="5"/>
  <c r="G116" i="5"/>
  <c r="F117" i="5"/>
  <c r="T116" i="5"/>
  <c r="S117" i="5"/>
  <c r="M118" i="5"/>
  <c r="N117" i="5"/>
  <c r="X114" i="5"/>
  <c r="X115" i="4"/>
  <c r="R115" i="4"/>
  <c r="O116" i="4"/>
  <c r="P116" i="4"/>
  <c r="Q116" i="4" s="1"/>
  <c r="H117" i="4"/>
  <c r="I117" i="4"/>
  <c r="J117" i="4" s="1"/>
  <c r="U116" i="4"/>
  <c r="V116" i="4"/>
  <c r="W116" i="4" s="1"/>
  <c r="G118" i="4"/>
  <c r="K118" i="4"/>
  <c r="F119" i="4"/>
  <c r="Y118" i="4"/>
  <c r="Z117" i="4"/>
  <c r="M118" i="4"/>
  <c r="N117" i="4"/>
  <c r="S118" i="4"/>
  <c r="T117" i="4"/>
  <c r="AA116" i="4"/>
  <c r="AB116" i="4"/>
  <c r="AC116" i="4" s="1"/>
  <c r="AD115" i="4"/>
  <c r="F117" i="2"/>
  <c r="E116" i="2"/>
  <c r="L116" i="3"/>
  <c r="F119" i="3"/>
  <c r="K118" i="3"/>
  <c r="G118" i="3"/>
  <c r="I117" i="3"/>
  <c r="J117" i="3" s="1"/>
  <c r="H117" i="3"/>
  <c r="J115" i="1"/>
  <c r="H115" i="2"/>
  <c r="I115" i="2" s="1"/>
  <c r="AC114" i="1"/>
  <c r="T114" i="2"/>
  <c r="U114" i="2" s="1"/>
  <c r="W114" i="1"/>
  <c r="P114" i="2"/>
  <c r="Q114" i="2" s="1"/>
  <c r="Q114" i="1"/>
  <c r="L114" i="2"/>
  <c r="M114" i="2" s="1"/>
  <c r="AD114" i="1"/>
  <c r="V115" i="1"/>
  <c r="U115" i="1"/>
  <c r="P115" i="1"/>
  <c r="O115" i="1"/>
  <c r="I116" i="1"/>
  <c r="H116" i="1"/>
  <c r="S117" i="1"/>
  <c r="T116" i="1"/>
  <c r="O116" i="2" s="1"/>
  <c r="Y117" i="1"/>
  <c r="Z116" i="1"/>
  <c r="S116" i="2" s="1"/>
  <c r="N116" i="1"/>
  <c r="K116" i="2" s="1"/>
  <c r="M117" i="1"/>
  <c r="X114" i="1"/>
  <c r="R114" i="1"/>
  <c r="AB115" i="1"/>
  <c r="AA115" i="1"/>
  <c r="G117" i="1"/>
  <c r="G117" i="2" s="1"/>
  <c r="F118" i="1"/>
  <c r="K117" i="1"/>
  <c r="L115" i="1"/>
  <c r="F119" i="7" l="1"/>
  <c r="E118" i="7"/>
  <c r="I118" i="7"/>
  <c r="N120" i="7"/>
  <c r="Q119" i="7"/>
  <c r="J120" i="7"/>
  <c r="M119" i="7"/>
  <c r="U119" i="7"/>
  <c r="R120" i="7"/>
  <c r="T117" i="6"/>
  <c r="S118" i="6"/>
  <c r="P116" i="6"/>
  <c r="Q116" i="6" s="1"/>
  <c r="O116" i="6"/>
  <c r="AB116" i="6"/>
  <c r="AC116" i="6" s="1"/>
  <c r="AA116" i="6"/>
  <c r="U116" i="6"/>
  <c r="V116" i="6"/>
  <c r="W116" i="6" s="1"/>
  <c r="AE117" i="6"/>
  <c r="H117" i="6"/>
  <c r="I117" i="6"/>
  <c r="J117" i="6" s="1"/>
  <c r="K118" i="6"/>
  <c r="G118" i="6"/>
  <c r="F119" i="6"/>
  <c r="M118" i="6"/>
  <c r="N117" i="6"/>
  <c r="Y118" i="6"/>
  <c r="Z117" i="6"/>
  <c r="L116" i="6"/>
  <c r="P117" i="5"/>
  <c r="Q117" i="5" s="1"/>
  <c r="O117" i="5"/>
  <c r="R117" i="5" s="1"/>
  <c r="AB117" i="5"/>
  <c r="AC117" i="5" s="1"/>
  <c r="AA117" i="5"/>
  <c r="AD117" i="5" s="1"/>
  <c r="U116" i="5"/>
  <c r="V116" i="5"/>
  <c r="W116" i="5" s="1"/>
  <c r="Y119" i="5"/>
  <c r="Z118" i="5"/>
  <c r="N118" i="5"/>
  <c r="M119" i="5"/>
  <c r="K117" i="5"/>
  <c r="G117" i="5"/>
  <c r="F118" i="5"/>
  <c r="T117" i="5"/>
  <c r="S118" i="5"/>
  <c r="AF116" i="5"/>
  <c r="H116" i="5"/>
  <c r="AE116" i="5"/>
  <c r="I116" i="5"/>
  <c r="J116" i="5" s="1"/>
  <c r="L117" i="4"/>
  <c r="N118" i="4"/>
  <c r="M119" i="4"/>
  <c r="F120" i="4"/>
  <c r="K119" i="4"/>
  <c r="G119" i="4"/>
  <c r="V117" i="4"/>
  <c r="W117" i="4" s="1"/>
  <c r="U117" i="4"/>
  <c r="S119" i="4"/>
  <c r="T118" i="4"/>
  <c r="AB117" i="4"/>
  <c r="AC117" i="4" s="1"/>
  <c r="AA117" i="4"/>
  <c r="AD117" i="4" s="1"/>
  <c r="X116" i="4"/>
  <c r="R116" i="4"/>
  <c r="Y119" i="4"/>
  <c r="Z118" i="4"/>
  <c r="AD116" i="4"/>
  <c r="P117" i="4"/>
  <c r="Q117" i="4" s="1"/>
  <c r="O117" i="4"/>
  <c r="I118" i="4"/>
  <c r="J118" i="4" s="1"/>
  <c r="H118" i="4"/>
  <c r="F118" i="2"/>
  <c r="E117" i="2"/>
  <c r="L117" i="3"/>
  <c r="I118" i="3"/>
  <c r="J118" i="3" s="1"/>
  <c r="H118" i="3"/>
  <c r="F120" i="3"/>
  <c r="K119" i="3"/>
  <c r="G119" i="3"/>
  <c r="Q115" i="1"/>
  <c r="R115" i="1" s="1"/>
  <c r="L115" i="2"/>
  <c r="M115" i="2" s="1"/>
  <c r="AC115" i="1"/>
  <c r="T115" i="2"/>
  <c r="U115" i="2" s="1"/>
  <c r="J116" i="1"/>
  <c r="H116" i="2"/>
  <c r="I116" i="2" s="1"/>
  <c r="W115" i="1"/>
  <c r="P115" i="2"/>
  <c r="Q115" i="2" s="1"/>
  <c r="AD115" i="1"/>
  <c r="X115" i="1"/>
  <c r="I117" i="1"/>
  <c r="H117" i="1"/>
  <c r="S118" i="1"/>
  <c r="T117" i="1"/>
  <c r="O117" i="2" s="1"/>
  <c r="N117" i="1"/>
  <c r="K117" i="2" s="1"/>
  <c r="M118" i="1"/>
  <c r="AA116" i="1"/>
  <c r="AB116" i="1"/>
  <c r="G118" i="1"/>
  <c r="G118" i="2" s="1"/>
  <c r="F119" i="1"/>
  <c r="K118" i="1"/>
  <c r="U116" i="1"/>
  <c r="V116" i="1"/>
  <c r="P116" i="1"/>
  <c r="O116" i="1"/>
  <c r="Y118" i="1"/>
  <c r="Z117" i="1"/>
  <c r="S117" i="2" s="1"/>
  <c r="N121" i="7" l="1"/>
  <c r="Q120" i="7"/>
  <c r="J121" i="7"/>
  <c r="M120" i="7"/>
  <c r="R121" i="7"/>
  <c r="U120" i="7"/>
  <c r="E119" i="7"/>
  <c r="I119" i="7"/>
  <c r="F120" i="7"/>
  <c r="X116" i="6"/>
  <c r="L117" i="6"/>
  <c r="AE118" i="6"/>
  <c r="H118" i="6"/>
  <c r="I118" i="6"/>
  <c r="J118" i="6" s="1"/>
  <c r="AB117" i="6"/>
  <c r="AC117" i="6" s="1"/>
  <c r="AA117" i="6"/>
  <c r="P117" i="6"/>
  <c r="Q117" i="6" s="1"/>
  <c r="O117" i="6"/>
  <c r="AD116" i="6"/>
  <c r="T118" i="6"/>
  <c r="S119" i="6"/>
  <c r="M119" i="6"/>
  <c r="N118" i="6"/>
  <c r="V117" i="6"/>
  <c r="W117" i="6" s="1"/>
  <c r="U117" i="6"/>
  <c r="Y119" i="6"/>
  <c r="Z118" i="6"/>
  <c r="K119" i="6"/>
  <c r="G119" i="6"/>
  <c r="F120" i="6"/>
  <c r="R116" i="6"/>
  <c r="T118" i="5"/>
  <c r="S119" i="5"/>
  <c r="AF117" i="5"/>
  <c r="H117" i="5"/>
  <c r="AE117" i="5"/>
  <c r="I117" i="5"/>
  <c r="J117" i="5" s="1"/>
  <c r="M120" i="5"/>
  <c r="N119" i="5"/>
  <c r="Z119" i="5"/>
  <c r="Y120" i="5"/>
  <c r="U117" i="5"/>
  <c r="V117" i="5"/>
  <c r="W117" i="5" s="1"/>
  <c r="P118" i="5"/>
  <c r="Q118" i="5" s="1"/>
  <c r="O118" i="5"/>
  <c r="K118" i="5"/>
  <c r="G118" i="5"/>
  <c r="F119" i="5"/>
  <c r="L116" i="5"/>
  <c r="AB118" i="5"/>
  <c r="AC118" i="5" s="1"/>
  <c r="AA118" i="5"/>
  <c r="AD118" i="5" s="1"/>
  <c r="X116" i="5"/>
  <c r="L118" i="4"/>
  <c r="R117" i="4"/>
  <c r="AB118" i="4"/>
  <c r="AC118" i="4" s="1"/>
  <c r="AA118" i="4"/>
  <c r="AD118" i="4" s="1"/>
  <c r="S120" i="4"/>
  <c r="T119" i="4"/>
  <c r="H119" i="4"/>
  <c r="I119" i="4"/>
  <c r="J119" i="4" s="1"/>
  <c r="N119" i="4"/>
  <c r="M120" i="4"/>
  <c r="Z119" i="4"/>
  <c r="Y120" i="4"/>
  <c r="U118" i="4"/>
  <c r="V118" i="4"/>
  <c r="W118" i="4" s="1"/>
  <c r="X117" i="4"/>
  <c r="F121" i="4"/>
  <c r="K120" i="4"/>
  <c r="G120" i="4"/>
  <c r="O118" i="4"/>
  <c r="P118" i="4"/>
  <c r="Q118" i="4" s="1"/>
  <c r="F119" i="2"/>
  <c r="E118" i="2"/>
  <c r="L116" i="1"/>
  <c r="F121" i="3"/>
  <c r="K120" i="3"/>
  <c r="G120" i="3"/>
  <c r="H119" i="3"/>
  <c r="I119" i="3"/>
  <c r="J119" i="3" s="1"/>
  <c r="L118" i="3"/>
  <c r="AC116" i="1"/>
  <c r="AD116" i="1" s="1"/>
  <c r="T116" i="2"/>
  <c r="U116" i="2" s="1"/>
  <c r="Q116" i="1"/>
  <c r="R116" i="1" s="1"/>
  <c r="L116" i="2"/>
  <c r="M116" i="2" s="1"/>
  <c r="W116" i="1"/>
  <c r="X116" i="1" s="1"/>
  <c r="P116" i="2"/>
  <c r="Q116" i="2" s="1"/>
  <c r="J117" i="1"/>
  <c r="H117" i="2"/>
  <c r="I117" i="2" s="1"/>
  <c r="AB117" i="1"/>
  <c r="AA117" i="1"/>
  <c r="U117" i="1"/>
  <c r="V117" i="1"/>
  <c r="Y119" i="1"/>
  <c r="Z118" i="1"/>
  <c r="S118" i="2" s="1"/>
  <c r="H118" i="1"/>
  <c r="I118" i="1"/>
  <c r="O117" i="1"/>
  <c r="P117" i="1"/>
  <c r="S119" i="1"/>
  <c r="T118" i="1"/>
  <c r="O118" i="2" s="1"/>
  <c r="G119" i="1"/>
  <c r="G119" i="2" s="1"/>
  <c r="K119" i="1"/>
  <c r="F120" i="1"/>
  <c r="N118" i="1"/>
  <c r="K118" i="2" s="1"/>
  <c r="M119" i="1"/>
  <c r="J122" i="7" l="1"/>
  <c r="M121" i="7"/>
  <c r="F121" i="7"/>
  <c r="E120" i="7"/>
  <c r="I120" i="7"/>
  <c r="R122" i="7"/>
  <c r="U121" i="7"/>
  <c r="N122" i="7"/>
  <c r="Q121" i="7"/>
  <c r="R117" i="6"/>
  <c r="AE119" i="6"/>
  <c r="H119" i="6"/>
  <c r="I119" i="6"/>
  <c r="J119" i="6" s="1"/>
  <c r="P118" i="6"/>
  <c r="Q118" i="6" s="1"/>
  <c r="O118" i="6"/>
  <c r="R118" i="6" s="1"/>
  <c r="U118" i="6"/>
  <c r="V118" i="6"/>
  <c r="W118" i="6" s="1"/>
  <c r="T119" i="6"/>
  <c r="S120" i="6"/>
  <c r="AB118" i="6"/>
  <c r="AC118" i="6" s="1"/>
  <c r="AA118" i="6"/>
  <c r="Y120" i="6"/>
  <c r="Z119" i="6"/>
  <c r="M120" i="6"/>
  <c r="N119" i="6"/>
  <c r="AD117" i="6"/>
  <c r="L118" i="6"/>
  <c r="K120" i="6"/>
  <c r="G120" i="6"/>
  <c r="F121" i="6"/>
  <c r="X117" i="6"/>
  <c r="AF118" i="5"/>
  <c r="H118" i="5"/>
  <c r="AE118" i="5"/>
  <c r="I118" i="5"/>
  <c r="J118" i="5" s="1"/>
  <c r="M121" i="5"/>
  <c r="N120" i="5"/>
  <c r="AB119" i="5"/>
  <c r="AC119" i="5" s="1"/>
  <c r="AA119" i="5"/>
  <c r="T119" i="5"/>
  <c r="S120" i="5"/>
  <c r="X117" i="5"/>
  <c r="P119" i="5"/>
  <c r="Q119" i="5" s="1"/>
  <c r="O119" i="5"/>
  <c r="R119" i="5" s="1"/>
  <c r="U118" i="5"/>
  <c r="X118" i="5" s="1"/>
  <c r="V118" i="5"/>
  <c r="W118" i="5" s="1"/>
  <c r="Y121" i="5"/>
  <c r="Z120" i="5"/>
  <c r="K119" i="5"/>
  <c r="G119" i="5"/>
  <c r="F120" i="5"/>
  <c r="R118" i="5"/>
  <c r="L117" i="5"/>
  <c r="H120" i="4"/>
  <c r="I120" i="4"/>
  <c r="J120" i="4" s="1"/>
  <c r="AB119" i="4"/>
  <c r="AC119" i="4" s="1"/>
  <c r="AA119" i="4"/>
  <c r="AD119" i="4" s="1"/>
  <c r="S121" i="4"/>
  <c r="T120" i="4"/>
  <c r="P119" i="4"/>
  <c r="Q119" i="4" s="1"/>
  <c r="O119" i="4"/>
  <c r="X118" i="4"/>
  <c r="M121" i="4"/>
  <c r="N120" i="4"/>
  <c r="L119" i="4"/>
  <c r="R118" i="4"/>
  <c r="G121" i="4"/>
  <c r="K121" i="4"/>
  <c r="F122" i="4"/>
  <c r="Z120" i="4"/>
  <c r="Y121" i="4"/>
  <c r="U119" i="4"/>
  <c r="V119" i="4"/>
  <c r="W119" i="4" s="1"/>
  <c r="F120" i="2"/>
  <c r="E119" i="2"/>
  <c r="L117" i="1"/>
  <c r="L119" i="3"/>
  <c r="I120" i="3"/>
  <c r="J120" i="3" s="1"/>
  <c r="H120" i="3"/>
  <c r="L120" i="3" s="1"/>
  <c r="F122" i="3"/>
  <c r="K121" i="3"/>
  <c r="G121" i="3"/>
  <c r="J118" i="1"/>
  <c r="H118" i="2"/>
  <c r="I118" i="2" s="1"/>
  <c r="AC117" i="1"/>
  <c r="AD117" i="1" s="1"/>
  <c r="T117" i="2"/>
  <c r="U117" i="2" s="1"/>
  <c r="W117" i="1"/>
  <c r="P117" i="2"/>
  <c r="Q117" i="2" s="1"/>
  <c r="Q117" i="1"/>
  <c r="R117" i="1" s="1"/>
  <c r="L117" i="2"/>
  <c r="M117" i="2" s="1"/>
  <c r="X117" i="1"/>
  <c r="N119" i="1"/>
  <c r="K119" i="2" s="1"/>
  <c r="M120" i="1"/>
  <c r="G120" i="1"/>
  <c r="G120" i="2" s="1"/>
  <c r="K120" i="1"/>
  <c r="F121" i="1"/>
  <c r="U118" i="1"/>
  <c r="V118" i="1"/>
  <c r="AA118" i="1"/>
  <c r="AB118" i="1"/>
  <c r="H119" i="1"/>
  <c r="I119" i="1"/>
  <c r="P118" i="1"/>
  <c r="O118" i="1"/>
  <c r="S120" i="1"/>
  <c r="T119" i="1"/>
  <c r="O119" i="2" s="1"/>
  <c r="L118" i="1"/>
  <c r="Y120" i="1"/>
  <c r="Z119" i="1"/>
  <c r="S119" i="2" s="1"/>
  <c r="F122" i="7" l="1"/>
  <c r="E121" i="7"/>
  <c r="I121" i="7"/>
  <c r="N123" i="7"/>
  <c r="Q122" i="7"/>
  <c r="R123" i="7"/>
  <c r="U122" i="7"/>
  <c r="J123" i="7"/>
  <c r="M122" i="7"/>
  <c r="AE120" i="6"/>
  <c r="H120" i="6"/>
  <c r="I120" i="6"/>
  <c r="J120" i="6" s="1"/>
  <c r="Y121" i="6"/>
  <c r="Z120" i="6"/>
  <c r="T120" i="6"/>
  <c r="S121" i="6"/>
  <c r="X118" i="6"/>
  <c r="AB119" i="6"/>
  <c r="AC119" i="6" s="1"/>
  <c r="AA119" i="6"/>
  <c r="P119" i="6"/>
  <c r="Q119" i="6" s="1"/>
  <c r="O119" i="6"/>
  <c r="R119" i="6" s="1"/>
  <c r="V119" i="6"/>
  <c r="W119" i="6" s="1"/>
  <c r="U119" i="6"/>
  <c r="L119" i="6"/>
  <c r="K121" i="6"/>
  <c r="G121" i="6"/>
  <c r="F122" i="6"/>
  <c r="M121" i="6"/>
  <c r="N120" i="6"/>
  <c r="AD118" i="6"/>
  <c r="AB120" i="5"/>
  <c r="AC120" i="5" s="1"/>
  <c r="AA120" i="5"/>
  <c r="AD120" i="5" s="1"/>
  <c r="AF119" i="5"/>
  <c r="H119" i="5"/>
  <c r="L119" i="5" s="1"/>
  <c r="AE119" i="5"/>
  <c r="I119" i="5"/>
  <c r="J119" i="5" s="1"/>
  <c r="V119" i="5"/>
  <c r="W119" i="5" s="1"/>
  <c r="U119" i="5"/>
  <c r="X119" i="5" s="1"/>
  <c r="P120" i="5"/>
  <c r="Q120" i="5" s="1"/>
  <c r="O120" i="5"/>
  <c r="R120" i="5" s="1"/>
  <c r="T120" i="5"/>
  <c r="S121" i="5"/>
  <c r="Z121" i="5"/>
  <c r="Y122" i="5"/>
  <c r="L118" i="5"/>
  <c r="K120" i="5"/>
  <c r="G120" i="5"/>
  <c r="F121" i="5"/>
  <c r="AD119" i="5"/>
  <c r="M122" i="5"/>
  <c r="N121" i="5"/>
  <c r="AA120" i="4"/>
  <c r="AB120" i="4"/>
  <c r="AC120" i="4" s="1"/>
  <c r="X119" i="4"/>
  <c r="F123" i="4"/>
  <c r="K122" i="4"/>
  <c r="G122" i="4"/>
  <c r="M122" i="4"/>
  <c r="N121" i="4"/>
  <c r="V120" i="4"/>
  <c r="W120" i="4" s="1"/>
  <c r="U120" i="4"/>
  <c r="X120" i="4" s="1"/>
  <c r="Y122" i="4"/>
  <c r="Z121" i="4"/>
  <c r="H121" i="4"/>
  <c r="I121" i="4"/>
  <c r="J121" i="4" s="1"/>
  <c r="O120" i="4"/>
  <c r="P120" i="4"/>
  <c r="Q120" i="4" s="1"/>
  <c r="R119" i="4"/>
  <c r="S122" i="4"/>
  <c r="T121" i="4"/>
  <c r="L120" i="4"/>
  <c r="F121" i="2"/>
  <c r="E120" i="2"/>
  <c r="I121" i="3"/>
  <c r="J121" i="3" s="1"/>
  <c r="H121" i="3"/>
  <c r="F123" i="3"/>
  <c r="K122" i="3"/>
  <c r="G122" i="3"/>
  <c r="AC118" i="1"/>
  <c r="T118" i="2"/>
  <c r="U118" i="2" s="1"/>
  <c r="Q118" i="1"/>
  <c r="L118" i="2"/>
  <c r="M118" i="2" s="1"/>
  <c r="W118" i="1"/>
  <c r="X118" i="1" s="1"/>
  <c r="P118" i="2"/>
  <c r="Q118" i="2" s="1"/>
  <c r="J119" i="1"/>
  <c r="H119" i="2"/>
  <c r="I119" i="2" s="1"/>
  <c r="AD118" i="1"/>
  <c r="G121" i="1"/>
  <c r="G121" i="2" s="1"/>
  <c r="F122" i="1"/>
  <c r="K121" i="1"/>
  <c r="S121" i="1"/>
  <c r="T120" i="1"/>
  <c r="O120" i="2" s="1"/>
  <c r="L119" i="1"/>
  <c r="I120" i="1"/>
  <c r="H120" i="1"/>
  <c r="P119" i="1"/>
  <c r="O119" i="1"/>
  <c r="V119" i="1"/>
  <c r="U119" i="1"/>
  <c r="AA119" i="1"/>
  <c r="AB119" i="1"/>
  <c r="Y121" i="1"/>
  <c r="Z120" i="1"/>
  <c r="S120" i="2" s="1"/>
  <c r="R118" i="1"/>
  <c r="N120" i="1"/>
  <c r="K120" i="2" s="1"/>
  <c r="M121" i="1"/>
  <c r="J124" i="7" l="1"/>
  <c r="M123" i="7"/>
  <c r="U123" i="7"/>
  <c r="R124" i="7"/>
  <c r="Q123" i="7"/>
  <c r="N124" i="7"/>
  <c r="F123" i="7"/>
  <c r="E122" i="7"/>
  <c r="I122" i="7"/>
  <c r="F123" i="6"/>
  <c r="K122" i="6"/>
  <c r="G122" i="6"/>
  <c r="T121" i="6"/>
  <c r="S122" i="6"/>
  <c r="AB120" i="6"/>
  <c r="AC120" i="6" s="1"/>
  <c r="AA120" i="6"/>
  <c r="L120" i="6"/>
  <c r="M122" i="6"/>
  <c r="N121" i="6"/>
  <c r="P120" i="6"/>
  <c r="Q120" i="6" s="1"/>
  <c r="O120" i="6"/>
  <c r="R120" i="6" s="1"/>
  <c r="AE121" i="6"/>
  <c r="H121" i="6"/>
  <c r="I121" i="6"/>
  <c r="J121" i="6" s="1"/>
  <c r="X119" i="6"/>
  <c r="AD119" i="6"/>
  <c r="U120" i="6"/>
  <c r="V120" i="6"/>
  <c r="W120" i="6" s="1"/>
  <c r="Y122" i="6"/>
  <c r="Z121" i="6"/>
  <c r="AF120" i="5"/>
  <c r="H120" i="5"/>
  <c r="AE120" i="5"/>
  <c r="I120" i="5"/>
  <c r="J120" i="5" s="1"/>
  <c r="M123" i="5"/>
  <c r="N122" i="5"/>
  <c r="Y123" i="5"/>
  <c r="Z122" i="5"/>
  <c r="U120" i="5"/>
  <c r="V120" i="5"/>
  <c r="W120" i="5" s="1"/>
  <c r="AB121" i="5"/>
  <c r="AC121" i="5" s="1"/>
  <c r="AA121" i="5"/>
  <c r="AD121" i="5" s="1"/>
  <c r="P121" i="5"/>
  <c r="Q121" i="5" s="1"/>
  <c r="O121" i="5"/>
  <c r="R121" i="5" s="1"/>
  <c r="K121" i="5"/>
  <c r="G121" i="5"/>
  <c r="F122" i="5"/>
  <c r="T121" i="5"/>
  <c r="S122" i="5"/>
  <c r="L121" i="4"/>
  <c r="N122" i="4"/>
  <c r="M123" i="4"/>
  <c r="AB121" i="4"/>
  <c r="AC121" i="4" s="1"/>
  <c r="AA121" i="4"/>
  <c r="T122" i="4"/>
  <c r="S123" i="4"/>
  <c r="I122" i="4"/>
  <c r="J122" i="4" s="1"/>
  <c r="H122" i="4"/>
  <c r="K123" i="4"/>
  <c r="F124" i="4"/>
  <c r="G123" i="4"/>
  <c r="V121" i="4"/>
  <c r="W121" i="4" s="1"/>
  <c r="U121" i="4"/>
  <c r="R120" i="4"/>
  <c r="O121" i="4"/>
  <c r="P121" i="4"/>
  <c r="Q121" i="4" s="1"/>
  <c r="Z122" i="4"/>
  <c r="Y123" i="4"/>
  <c r="AD120" i="4"/>
  <c r="F122" i="2"/>
  <c r="E121" i="2"/>
  <c r="I122" i="3"/>
  <c r="J122" i="3" s="1"/>
  <c r="H122" i="3"/>
  <c r="F124" i="3"/>
  <c r="K123" i="3"/>
  <c r="G123" i="3"/>
  <c r="L121" i="3"/>
  <c r="AC119" i="1"/>
  <c r="T119" i="2"/>
  <c r="U119" i="2" s="1"/>
  <c r="Q119" i="1"/>
  <c r="L119" i="2"/>
  <c r="M119" i="2" s="1"/>
  <c r="W119" i="1"/>
  <c r="P119" i="2"/>
  <c r="Q119" i="2" s="1"/>
  <c r="J120" i="1"/>
  <c r="H120" i="2"/>
  <c r="I120" i="2" s="1"/>
  <c r="AD119" i="1"/>
  <c r="X119" i="1"/>
  <c r="L120" i="1"/>
  <c r="AA120" i="1"/>
  <c r="AB120" i="1"/>
  <c r="N121" i="1"/>
  <c r="K121" i="2" s="1"/>
  <c r="M122" i="1"/>
  <c r="Y122" i="1"/>
  <c r="Z121" i="1"/>
  <c r="S121" i="2" s="1"/>
  <c r="V120" i="1"/>
  <c r="U120" i="1"/>
  <c r="G122" i="1"/>
  <c r="G122" i="2" s="1"/>
  <c r="F123" i="1"/>
  <c r="K122" i="1"/>
  <c r="P120" i="1"/>
  <c r="O120" i="1"/>
  <c r="R119" i="1"/>
  <c r="S122" i="1"/>
  <c r="T121" i="1"/>
  <c r="O121" i="2" s="1"/>
  <c r="I121" i="1"/>
  <c r="H121" i="1"/>
  <c r="R125" i="7" l="1"/>
  <c r="U124" i="7"/>
  <c r="F124" i="7"/>
  <c r="E123" i="7"/>
  <c r="I123" i="7"/>
  <c r="N125" i="7"/>
  <c r="Q124" i="7"/>
  <c r="J125" i="7"/>
  <c r="M124" i="7"/>
  <c r="M123" i="6"/>
  <c r="N122" i="6"/>
  <c r="T122" i="6"/>
  <c r="S123" i="6"/>
  <c r="Y123" i="6"/>
  <c r="Z122" i="6"/>
  <c r="H122" i="6"/>
  <c r="I122" i="6"/>
  <c r="J122" i="6" s="1"/>
  <c r="AE122" i="6"/>
  <c r="X120" i="6"/>
  <c r="V121" i="6"/>
  <c r="W121" i="6" s="1"/>
  <c r="U121" i="6"/>
  <c r="X121" i="6" s="1"/>
  <c r="F124" i="6"/>
  <c r="G123" i="6"/>
  <c r="K123" i="6"/>
  <c r="P121" i="6"/>
  <c r="Q121" i="6" s="1"/>
  <c r="O121" i="6"/>
  <c r="AB121" i="6"/>
  <c r="AC121" i="6" s="1"/>
  <c r="AA121" i="6"/>
  <c r="AD121" i="6" s="1"/>
  <c r="L121" i="6"/>
  <c r="AD120" i="6"/>
  <c r="K122" i="5"/>
  <c r="G122" i="5"/>
  <c r="F123" i="5"/>
  <c r="T122" i="5"/>
  <c r="S123" i="5"/>
  <c r="AF121" i="5"/>
  <c r="H121" i="5"/>
  <c r="AE121" i="5"/>
  <c r="I121" i="5"/>
  <c r="J121" i="5" s="1"/>
  <c r="X120" i="5"/>
  <c r="P122" i="5"/>
  <c r="Q122" i="5" s="1"/>
  <c r="O122" i="5"/>
  <c r="R122" i="5" s="1"/>
  <c r="AB122" i="5"/>
  <c r="AC122" i="5" s="1"/>
  <c r="AA122" i="5"/>
  <c r="AD122" i="5" s="1"/>
  <c r="L120" i="5"/>
  <c r="Y124" i="5"/>
  <c r="Z123" i="5"/>
  <c r="V121" i="5"/>
  <c r="W121" i="5" s="1"/>
  <c r="U121" i="5"/>
  <c r="X121" i="5" s="1"/>
  <c r="M124" i="5"/>
  <c r="N123" i="5"/>
  <c r="X121" i="4"/>
  <c r="R121" i="4"/>
  <c r="AB122" i="4"/>
  <c r="AC122" i="4" s="1"/>
  <c r="AA122" i="4"/>
  <c r="M124" i="4"/>
  <c r="N123" i="4"/>
  <c r="Z123" i="4"/>
  <c r="Y124" i="4"/>
  <c r="H123" i="4"/>
  <c r="I123" i="4"/>
  <c r="J123" i="4" s="1"/>
  <c r="L122" i="4"/>
  <c r="U122" i="4"/>
  <c r="V122" i="4"/>
  <c r="W122" i="4" s="1"/>
  <c r="S124" i="4"/>
  <c r="T123" i="4"/>
  <c r="F125" i="4"/>
  <c r="K124" i="4"/>
  <c r="G124" i="4"/>
  <c r="AD121" i="4"/>
  <c r="O122" i="4"/>
  <c r="P122" i="4"/>
  <c r="Q122" i="4" s="1"/>
  <c r="F123" i="2"/>
  <c r="E122" i="2"/>
  <c r="L122" i="3"/>
  <c r="H123" i="3"/>
  <c r="I123" i="3"/>
  <c r="J123" i="3" s="1"/>
  <c r="F125" i="3"/>
  <c r="K124" i="3"/>
  <c r="G124" i="3"/>
  <c r="J121" i="1"/>
  <c r="H121" i="2"/>
  <c r="I121" i="2" s="1"/>
  <c r="Q120" i="1"/>
  <c r="R120" i="1" s="1"/>
  <c r="L120" i="2"/>
  <c r="M120" i="2" s="1"/>
  <c r="W120" i="1"/>
  <c r="P120" i="2"/>
  <c r="Q120" i="2" s="1"/>
  <c r="AC120" i="1"/>
  <c r="T120" i="2"/>
  <c r="U120" i="2" s="1"/>
  <c r="L121" i="1"/>
  <c r="AB121" i="1"/>
  <c r="AA121" i="1"/>
  <c r="O121" i="1"/>
  <c r="P121" i="1"/>
  <c r="G123" i="1"/>
  <c r="G123" i="2" s="1"/>
  <c r="K123" i="1"/>
  <c r="F124" i="1"/>
  <c r="I122" i="1"/>
  <c r="H122" i="1"/>
  <c r="Y123" i="1"/>
  <c r="Z122" i="1"/>
  <c r="S122" i="2" s="1"/>
  <c r="U121" i="1"/>
  <c r="V121" i="1"/>
  <c r="S123" i="1"/>
  <c r="T122" i="1"/>
  <c r="O122" i="2" s="1"/>
  <c r="X120" i="1"/>
  <c r="N122" i="1"/>
  <c r="K122" i="2" s="1"/>
  <c r="M123" i="1"/>
  <c r="AD120" i="1"/>
  <c r="F125" i="7" l="1"/>
  <c r="E124" i="7"/>
  <c r="I124" i="7"/>
  <c r="N126" i="7"/>
  <c r="Q125" i="7"/>
  <c r="J126" i="7"/>
  <c r="M125" i="7"/>
  <c r="R126" i="7"/>
  <c r="U125" i="7"/>
  <c r="R121" i="6"/>
  <c r="I123" i="6"/>
  <c r="J123" i="6" s="1"/>
  <c r="AE123" i="6"/>
  <c r="H123" i="6"/>
  <c r="L123" i="6" s="1"/>
  <c r="Y124" i="6"/>
  <c r="Z123" i="6"/>
  <c r="P122" i="6"/>
  <c r="Q122" i="6" s="1"/>
  <c r="O122" i="6"/>
  <c r="L122" i="6"/>
  <c r="T123" i="6"/>
  <c r="S124" i="6"/>
  <c r="K124" i="6"/>
  <c r="G124" i="6"/>
  <c r="F125" i="6"/>
  <c r="AB122" i="6"/>
  <c r="AC122" i="6" s="1"/>
  <c r="AA122" i="6"/>
  <c r="AD122" i="6" s="1"/>
  <c r="U122" i="6"/>
  <c r="V122" i="6"/>
  <c r="W122" i="6" s="1"/>
  <c r="M124" i="6"/>
  <c r="N123" i="6"/>
  <c r="K123" i="5"/>
  <c r="G123" i="5"/>
  <c r="F124" i="5"/>
  <c r="N124" i="5"/>
  <c r="M125" i="5"/>
  <c r="T123" i="5"/>
  <c r="S124" i="5"/>
  <c r="AF122" i="5"/>
  <c r="H122" i="5"/>
  <c r="L122" i="5" s="1"/>
  <c r="AE122" i="5"/>
  <c r="I122" i="5"/>
  <c r="J122" i="5" s="1"/>
  <c r="Y125" i="5"/>
  <c r="Z124" i="5"/>
  <c r="U122" i="5"/>
  <c r="V122" i="5"/>
  <c r="W122" i="5" s="1"/>
  <c r="AB123" i="5"/>
  <c r="AC123" i="5" s="1"/>
  <c r="AA123" i="5"/>
  <c r="P123" i="5"/>
  <c r="Q123" i="5" s="1"/>
  <c r="O123" i="5"/>
  <c r="R123" i="5" s="1"/>
  <c r="L121" i="5"/>
  <c r="AD122" i="4"/>
  <c r="X122" i="4"/>
  <c r="H124" i="4"/>
  <c r="I124" i="4"/>
  <c r="J124" i="4" s="1"/>
  <c r="Y125" i="4"/>
  <c r="Z124" i="4"/>
  <c r="M125" i="4"/>
  <c r="N124" i="4"/>
  <c r="V123" i="4"/>
  <c r="W123" i="4" s="1"/>
  <c r="U123" i="4"/>
  <c r="R122" i="4"/>
  <c r="S125" i="4"/>
  <c r="T124" i="4"/>
  <c r="AB123" i="4"/>
  <c r="AC123" i="4" s="1"/>
  <c r="AA123" i="4"/>
  <c r="F126" i="4"/>
  <c r="K125" i="4"/>
  <c r="G125" i="4"/>
  <c r="L123" i="4"/>
  <c r="P123" i="4"/>
  <c r="Q123" i="4" s="1"/>
  <c r="O123" i="4"/>
  <c r="F124" i="2"/>
  <c r="E123" i="2"/>
  <c r="K125" i="3"/>
  <c r="G125" i="3"/>
  <c r="F126" i="3"/>
  <c r="I124" i="3"/>
  <c r="J124" i="3" s="1"/>
  <c r="H124" i="3"/>
  <c r="L123" i="3"/>
  <c r="W121" i="1"/>
  <c r="P121" i="2"/>
  <c r="Q121" i="2" s="1"/>
  <c r="AC121" i="1"/>
  <c r="AD121" i="1" s="1"/>
  <c r="T121" i="2"/>
  <c r="U121" i="2" s="1"/>
  <c r="J122" i="1"/>
  <c r="H122" i="2"/>
  <c r="I122" i="2" s="1"/>
  <c r="Q121" i="1"/>
  <c r="L121" i="2"/>
  <c r="M121" i="2" s="1"/>
  <c r="S124" i="1"/>
  <c r="T123" i="1"/>
  <c r="O123" i="2" s="1"/>
  <c r="G124" i="1"/>
  <c r="G124" i="2" s="1"/>
  <c r="F125" i="1"/>
  <c r="K124" i="1"/>
  <c r="R121" i="1"/>
  <c r="AA122" i="1"/>
  <c r="AB122" i="1"/>
  <c r="X121" i="1"/>
  <c r="Y124" i="1"/>
  <c r="Z123" i="1"/>
  <c r="S123" i="2" s="1"/>
  <c r="N123" i="1"/>
  <c r="K123" i="2" s="1"/>
  <c r="M124" i="1"/>
  <c r="P122" i="1"/>
  <c r="O122" i="1"/>
  <c r="V122" i="1"/>
  <c r="U122" i="1"/>
  <c r="H123" i="1"/>
  <c r="I123" i="1"/>
  <c r="R127" i="7" l="1"/>
  <c r="U126" i="7"/>
  <c r="N127" i="7"/>
  <c r="Q126" i="7"/>
  <c r="J127" i="7"/>
  <c r="M126" i="7"/>
  <c r="F126" i="7"/>
  <c r="I125" i="7"/>
  <c r="E125" i="7"/>
  <c r="X122" i="6"/>
  <c r="K125" i="6"/>
  <c r="G125" i="6"/>
  <c r="F126" i="6"/>
  <c r="I124" i="6"/>
  <c r="J124" i="6" s="1"/>
  <c r="AE124" i="6"/>
  <c r="H124" i="6"/>
  <c r="L124" i="6" s="1"/>
  <c r="P123" i="6"/>
  <c r="Q123" i="6" s="1"/>
  <c r="O123" i="6"/>
  <c r="U123" i="6"/>
  <c r="V123" i="6"/>
  <c r="W123" i="6" s="1"/>
  <c r="AB123" i="6"/>
  <c r="AC123" i="6" s="1"/>
  <c r="AA123" i="6"/>
  <c r="M125" i="6"/>
  <c r="N124" i="6"/>
  <c r="S125" i="6"/>
  <c r="T124" i="6"/>
  <c r="R122" i="6"/>
  <c r="Y125" i="6"/>
  <c r="Z124" i="6"/>
  <c r="K124" i="5"/>
  <c r="G124" i="5"/>
  <c r="F125" i="5"/>
  <c r="Y126" i="5"/>
  <c r="Z125" i="5"/>
  <c r="AF123" i="5"/>
  <c r="H123" i="5"/>
  <c r="AE123" i="5"/>
  <c r="I123" i="5"/>
  <c r="J123" i="5" s="1"/>
  <c r="AB124" i="5"/>
  <c r="AC124" i="5" s="1"/>
  <c r="AA124" i="5"/>
  <c r="X122" i="5"/>
  <c r="T124" i="5"/>
  <c r="S125" i="5"/>
  <c r="M126" i="5"/>
  <c r="N125" i="5"/>
  <c r="AD123" i="5"/>
  <c r="V123" i="5"/>
  <c r="W123" i="5" s="1"/>
  <c r="U123" i="5"/>
  <c r="X123" i="5" s="1"/>
  <c r="P124" i="5"/>
  <c r="Q124" i="5" s="1"/>
  <c r="O124" i="5"/>
  <c r="R123" i="4"/>
  <c r="AD123" i="4"/>
  <c r="O124" i="4"/>
  <c r="P124" i="4"/>
  <c r="Q124" i="4" s="1"/>
  <c r="I125" i="4"/>
  <c r="J125" i="4" s="1"/>
  <c r="H125" i="4"/>
  <c r="M126" i="4"/>
  <c r="N125" i="4"/>
  <c r="Y126" i="4"/>
  <c r="Z125" i="4"/>
  <c r="V124" i="4"/>
  <c r="W124" i="4" s="1"/>
  <c r="U124" i="4"/>
  <c r="X123" i="4"/>
  <c r="K126" i="4"/>
  <c r="F127" i="4"/>
  <c r="G126" i="4"/>
  <c r="T125" i="4"/>
  <c r="S126" i="4"/>
  <c r="AA124" i="4"/>
  <c r="AB124" i="4"/>
  <c r="AC124" i="4" s="1"/>
  <c r="L124" i="4"/>
  <c r="F125" i="2"/>
  <c r="E124" i="2"/>
  <c r="L122" i="1"/>
  <c r="F127" i="3"/>
  <c r="K126" i="3"/>
  <c r="G126" i="3"/>
  <c r="I125" i="3"/>
  <c r="J125" i="3" s="1"/>
  <c r="H125" i="3"/>
  <c r="L124" i="3"/>
  <c r="Q122" i="1"/>
  <c r="L122" i="2"/>
  <c r="M122" i="2" s="1"/>
  <c r="J123" i="1"/>
  <c r="H123" i="2"/>
  <c r="I123" i="2" s="1"/>
  <c r="W122" i="1"/>
  <c r="X122" i="1" s="1"/>
  <c r="P122" i="2"/>
  <c r="Q122" i="2" s="1"/>
  <c r="AC122" i="1"/>
  <c r="AD122" i="1" s="1"/>
  <c r="T122" i="2"/>
  <c r="U122" i="2" s="1"/>
  <c r="G125" i="1"/>
  <c r="G125" i="2" s="1"/>
  <c r="K125" i="1"/>
  <c r="F126" i="1"/>
  <c r="N124" i="1"/>
  <c r="K124" i="2" s="1"/>
  <c r="M125" i="1"/>
  <c r="Y125" i="1"/>
  <c r="Z124" i="1"/>
  <c r="S124" i="2" s="1"/>
  <c r="I124" i="1"/>
  <c r="H124" i="1"/>
  <c r="P123" i="1"/>
  <c r="O123" i="1"/>
  <c r="V123" i="1"/>
  <c r="U123" i="1"/>
  <c r="AA123" i="1"/>
  <c r="AB123" i="1"/>
  <c r="R122" i="1"/>
  <c r="S125" i="1"/>
  <c r="T124" i="1"/>
  <c r="O124" i="2" s="1"/>
  <c r="R128" i="7" l="1"/>
  <c r="U127" i="7"/>
  <c r="F127" i="7"/>
  <c r="E126" i="7"/>
  <c r="I126" i="7"/>
  <c r="Q127" i="7"/>
  <c r="N128" i="7"/>
  <c r="M127" i="7"/>
  <c r="J128" i="7"/>
  <c r="AD123" i="6"/>
  <c r="R123" i="6"/>
  <c r="AA124" i="6"/>
  <c r="AB124" i="6"/>
  <c r="AC124" i="6" s="1"/>
  <c r="U124" i="6"/>
  <c r="V124" i="6"/>
  <c r="W124" i="6" s="1"/>
  <c r="M126" i="6"/>
  <c r="N125" i="6"/>
  <c r="X123" i="6"/>
  <c r="F127" i="6"/>
  <c r="G126" i="6"/>
  <c r="K126" i="6"/>
  <c r="Y126" i="6"/>
  <c r="Z125" i="6"/>
  <c r="I125" i="6"/>
  <c r="J125" i="6" s="1"/>
  <c r="H125" i="6"/>
  <c r="AE125" i="6"/>
  <c r="S126" i="6"/>
  <c r="T125" i="6"/>
  <c r="P124" i="6"/>
  <c r="Q124" i="6" s="1"/>
  <c r="O124" i="6"/>
  <c r="P125" i="5"/>
  <c r="Q125" i="5" s="1"/>
  <c r="O125" i="5"/>
  <c r="K125" i="5"/>
  <c r="G125" i="5"/>
  <c r="F126" i="5"/>
  <c r="AB125" i="5"/>
  <c r="AC125" i="5" s="1"/>
  <c r="AA125" i="5"/>
  <c r="AD125" i="5" s="1"/>
  <c r="AF124" i="5"/>
  <c r="H124" i="5"/>
  <c r="AE124" i="5"/>
  <c r="I124" i="5"/>
  <c r="J124" i="5" s="1"/>
  <c r="N126" i="5"/>
  <c r="M127" i="5"/>
  <c r="U124" i="5"/>
  <c r="X124" i="5" s="1"/>
  <c r="V124" i="5"/>
  <c r="W124" i="5" s="1"/>
  <c r="R124" i="5"/>
  <c r="T125" i="5"/>
  <c r="S126" i="5"/>
  <c r="AD124" i="5"/>
  <c r="L123" i="5"/>
  <c r="Y127" i="5"/>
  <c r="Z126" i="5"/>
  <c r="X124" i="4"/>
  <c r="L125" i="4"/>
  <c r="T126" i="4"/>
  <c r="S127" i="4"/>
  <c r="G127" i="4"/>
  <c r="K127" i="4"/>
  <c r="F128" i="4"/>
  <c r="O125" i="4"/>
  <c r="P125" i="4"/>
  <c r="Q125" i="4" s="1"/>
  <c r="V125" i="4"/>
  <c r="W125" i="4" s="1"/>
  <c r="U125" i="4"/>
  <c r="AB125" i="4"/>
  <c r="AC125" i="4" s="1"/>
  <c r="AA125" i="4"/>
  <c r="I126" i="4"/>
  <c r="J126" i="4" s="1"/>
  <c r="H126" i="4"/>
  <c r="Z126" i="4"/>
  <c r="Y127" i="4"/>
  <c r="AD124" i="4"/>
  <c r="M127" i="4"/>
  <c r="N126" i="4"/>
  <c r="R124" i="4"/>
  <c r="F126" i="2"/>
  <c r="E125" i="2"/>
  <c r="L123" i="1"/>
  <c r="L125" i="3"/>
  <c r="I126" i="3"/>
  <c r="J126" i="3" s="1"/>
  <c r="H126" i="3"/>
  <c r="F128" i="3"/>
  <c r="K127" i="3"/>
  <c r="G127" i="3"/>
  <c r="W123" i="1"/>
  <c r="X123" i="1" s="1"/>
  <c r="P123" i="2"/>
  <c r="Q123" i="2" s="1"/>
  <c r="J124" i="1"/>
  <c r="H124" i="2"/>
  <c r="I124" i="2" s="1"/>
  <c r="AC123" i="1"/>
  <c r="T123" i="2"/>
  <c r="U123" i="2" s="1"/>
  <c r="Q123" i="1"/>
  <c r="R123" i="1" s="1"/>
  <c r="L123" i="2"/>
  <c r="M123" i="2" s="1"/>
  <c r="N125" i="1"/>
  <c r="K125" i="2" s="1"/>
  <c r="M126" i="1"/>
  <c r="P124" i="1"/>
  <c r="O124" i="1"/>
  <c r="G126" i="1"/>
  <c r="G126" i="2" s="1"/>
  <c r="F127" i="1"/>
  <c r="K126" i="1"/>
  <c r="AA124" i="1"/>
  <c r="AB124" i="1"/>
  <c r="V124" i="1"/>
  <c r="U124" i="1"/>
  <c r="AD123" i="1"/>
  <c r="S126" i="1"/>
  <c r="T125" i="1"/>
  <c r="O125" i="2" s="1"/>
  <c r="L124" i="1"/>
  <c r="Y126" i="1"/>
  <c r="Z125" i="1"/>
  <c r="S125" i="2" s="1"/>
  <c r="I125" i="1"/>
  <c r="H125" i="1"/>
  <c r="N129" i="7" l="1"/>
  <c r="Q128" i="7"/>
  <c r="F128" i="7"/>
  <c r="E127" i="7"/>
  <c r="I127" i="7"/>
  <c r="J129" i="7"/>
  <c r="M128" i="7"/>
  <c r="R129" i="7"/>
  <c r="U128" i="7"/>
  <c r="R124" i="6"/>
  <c r="S127" i="6"/>
  <c r="T126" i="6"/>
  <c r="I126" i="6"/>
  <c r="J126" i="6" s="1"/>
  <c r="H126" i="6"/>
  <c r="AE126" i="6"/>
  <c r="X124" i="6"/>
  <c r="AB125" i="6"/>
  <c r="AC125" i="6" s="1"/>
  <c r="AA125" i="6"/>
  <c r="O125" i="6"/>
  <c r="P125" i="6"/>
  <c r="Q125" i="6" s="1"/>
  <c r="L125" i="6"/>
  <c r="U125" i="6"/>
  <c r="V125" i="6"/>
  <c r="W125" i="6" s="1"/>
  <c r="Y127" i="6"/>
  <c r="Z126" i="6"/>
  <c r="F128" i="6"/>
  <c r="G127" i="6"/>
  <c r="K127" i="6"/>
  <c r="M127" i="6"/>
  <c r="N126" i="6"/>
  <c r="AD124" i="6"/>
  <c r="U125" i="5"/>
  <c r="V125" i="5"/>
  <c r="W125" i="5" s="1"/>
  <c r="R125" i="5"/>
  <c r="Z127" i="5"/>
  <c r="Y128" i="5"/>
  <c r="AB126" i="5"/>
  <c r="AC126" i="5" s="1"/>
  <c r="AA126" i="5"/>
  <c r="AD126" i="5" s="1"/>
  <c r="M128" i="5"/>
  <c r="N127" i="5"/>
  <c r="L124" i="5"/>
  <c r="K126" i="5"/>
  <c r="G126" i="5"/>
  <c r="F127" i="5"/>
  <c r="T126" i="5"/>
  <c r="S127" i="5"/>
  <c r="P126" i="5"/>
  <c r="Q126" i="5" s="1"/>
  <c r="O126" i="5"/>
  <c r="AF125" i="5"/>
  <c r="H125" i="5"/>
  <c r="L125" i="5" s="1"/>
  <c r="AE125" i="5"/>
  <c r="I125" i="5"/>
  <c r="J125" i="5" s="1"/>
  <c r="L126" i="4"/>
  <c r="X125" i="4"/>
  <c r="R125" i="4"/>
  <c r="AA126" i="4"/>
  <c r="AB126" i="4"/>
  <c r="AC126" i="4" s="1"/>
  <c r="F129" i="4"/>
  <c r="K128" i="4"/>
  <c r="G128" i="4"/>
  <c r="S128" i="4"/>
  <c r="T127" i="4"/>
  <c r="M128" i="4"/>
  <c r="N127" i="4"/>
  <c r="P126" i="4"/>
  <c r="Q126" i="4" s="1"/>
  <c r="O126" i="4"/>
  <c r="Y128" i="4"/>
  <c r="Z127" i="4"/>
  <c r="AD125" i="4"/>
  <c r="H127" i="4"/>
  <c r="I127" i="4"/>
  <c r="J127" i="4" s="1"/>
  <c r="U126" i="4"/>
  <c r="V126" i="4"/>
  <c r="W126" i="4" s="1"/>
  <c r="F127" i="2"/>
  <c r="E126" i="2"/>
  <c r="L126" i="3"/>
  <c r="F129" i="3"/>
  <c r="K128" i="3"/>
  <c r="G128" i="3"/>
  <c r="H127" i="3"/>
  <c r="I127" i="3"/>
  <c r="J127" i="3" s="1"/>
  <c r="AC124" i="1"/>
  <c r="T124" i="2"/>
  <c r="U124" i="2" s="1"/>
  <c r="J125" i="1"/>
  <c r="H125" i="2"/>
  <c r="I125" i="2" s="1"/>
  <c r="Q124" i="1"/>
  <c r="L124" i="2"/>
  <c r="M124" i="2" s="1"/>
  <c r="W124" i="1"/>
  <c r="P124" i="2"/>
  <c r="Q124" i="2" s="1"/>
  <c r="S127" i="1"/>
  <c r="T126" i="1"/>
  <c r="O126" i="2" s="1"/>
  <c r="G127" i="1"/>
  <c r="G127" i="2" s="1"/>
  <c r="K127" i="1"/>
  <c r="F128" i="1"/>
  <c r="N126" i="1"/>
  <c r="K126" i="2" s="1"/>
  <c r="M127" i="1"/>
  <c r="U125" i="1"/>
  <c r="V125" i="1"/>
  <c r="AD124" i="1"/>
  <c r="I126" i="1"/>
  <c r="H126" i="1"/>
  <c r="O125" i="1"/>
  <c r="P125" i="1"/>
  <c r="Y127" i="1"/>
  <c r="Z126" i="1"/>
  <c r="S126" i="2" s="1"/>
  <c r="AB125" i="1"/>
  <c r="AA125" i="1"/>
  <c r="X124" i="1"/>
  <c r="R124" i="1"/>
  <c r="R130" i="7" l="1"/>
  <c r="U129" i="7"/>
  <c r="F129" i="7"/>
  <c r="E128" i="7"/>
  <c r="I128" i="7"/>
  <c r="J130" i="7"/>
  <c r="M129" i="7"/>
  <c r="N130" i="7"/>
  <c r="Q129" i="7"/>
  <c r="AD125" i="6"/>
  <c r="O126" i="6"/>
  <c r="P126" i="6"/>
  <c r="Q126" i="6" s="1"/>
  <c r="M128" i="6"/>
  <c r="N127" i="6"/>
  <c r="K128" i="6"/>
  <c r="F129" i="6"/>
  <c r="G128" i="6"/>
  <c r="R125" i="6"/>
  <c r="U126" i="6"/>
  <c r="V126" i="6"/>
  <c r="W126" i="6" s="1"/>
  <c r="Y128" i="6"/>
  <c r="Z127" i="6"/>
  <c r="AB126" i="6"/>
  <c r="AC126" i="6" s="1"/>
  <c r="AA126" i="6"/>
  <c r="X125" i="6"/>
  <c r="S128" i="6"/>
  <c r="T127" i="6"/>
  <c r="I127" i="6"/>
  <c r="J127" i="6" s="1"/>
  <c r="AE127" i="6"/>
  <c r="H127" i="6"/>
  <c r="L126" i="6"/>
  <c r="T127" i="5"/>
  <c r="S128" i="5"/>
  <c r="AF126" i="5"/>
  <c r="H126" i="5"/>
  <c r="AE126" i="5"/>
  <c r="I126" i="5"/>
  <c r="J126" i="5" s="1"/>
  <c r="P127" i="5"/>
  <c r="Q127" i="5" s="1"/>
  <c r="O127" i="5"/>
  <c r="K127" i="5"/>
  <c r="G127" i="5"/>
  <c r="F128" i="5"/>
  <c r="AB127" i="5"/>
  <c r="AC127" i="5" s="1"/>
  <c r="AA127" i="5"/>
  <c r="AD127" i="5" s="1"/>
  <c r="U126" i="5"/>
  <c r="X126" i="5" s="1"/>
  <c r="V126" i="5"/>
  <c r="W126" i="5" s="1"/>
  <c r="R126" i="5"/>
  <c r="M129" i="5"/>
  <c r="N128" i="5"/>
  <c r="Y129" i="5"/>
  <c r="Z128" i="5"/>
  <c r="X125" i="5"/>
  <c r="X126" i="4"/>
  <c r="P127" i="4"/>
  <c r="Q127" i="4" s="1"/>
  <c r="O127" i="4"/>
  <c r="L127" i="4"/>
  <c r="Y129" i="4"/>
  <c r="Z128" i="4"/>
  <c r="N128" i="4"/>
  <c r="M129" i="4"/>
  <c r="T128" i="4"/>
  <c r="S129" i="4"/>
  <c r="K129" i="4"/>
  <c r="F130" i="4"/>
  <c r="G129" i="4"/>
  <c r="R126" i="4"/>
  <c r="AB127" i="4"/>
  <c r="AC127" i="4" s="1"/>
  <c r="AA127" i="4"/>
  <c r="AD127" i="4" s="1"/>
  <c r="V127" i="4"/>
  <c r="W127" i="4" s="1"/>
  <c r="U127" i="4"/>
  <c r="I128" i="4"/>
  <c r="J128" i="4" s="1"/>
  <c r="H128" i="4"/>
  <c r="L128" i="4" s="1"/>
  <c r="AD126" i="4"/>
  <c r="F128" i="2"/>
  <c r="E127" i="2"/>
  <c r="L125" i="1"/>
  <c r="I128" i="3"/>
  <c r="J128" i="3" s="1"/>
  <c r="H128" i="3"/>
  <c r="L127" i="3"/>
  <c r="F130" i="3"/>
  <c r="G129" i="3"/>
  <c r="K129" i="3"/>
  <c r="J126" i="1"/>
  <c r="H126" i="2"/>
  <c r="I126" i="2" s="1"/>
  <c r="Q125" i="1"/>
  <c r="R125" i="1" s="1"/>
  <c r="L125" i="2"/>
  <c r="M125" i="2" s="1"/>
  <c r="W125" i="1"/>
  <c r="P125" i="2"/>
  <c r="Q125" i="2" s="1"/>
  <c r="AC125" i="1"/>
  <c r="AD125" i="1" s="1"/>
  <c r="T125" i="2"/>
  <c r="U125" i="2" s="1"/>
  <c r="AA126" i="1"/>
  <c r="AB126" i="1"/>
  <c r="X125" i="1"/>
  <c r="Y128" i="1"/>
  <c r="Z127" i="1"/>
  <c r="S127" i="2" s="1"/>
  <c r="N127" i="1"/>
  <c r="K127" i="2" s="1"/>
  <c r="M128" i="1"/>
  <c r="G128" i="1"/>
  <c r="G128" i="2" s="1"/>
  <c r="F129" i="1"/>
  <c r="K128" i="1"/>
  <c r="U126" i="1"/>
  <c r="V126" i="1"/>
  <c r="H127" i="1"/>
  <c r="I127" i="1"/>
  <c r="P126" i="1"/>
  <c r="O126" i="1"/>
  <c r="S128" i="1"/>
  <c r="T127" i="1"/>
  <c r="O127" i="2" s="1"/>
  <c r="N131" i="7" l="1"/>
  <c r="Q130" i="7"/>
  <c r="J131" i="7"/>
  <c r="M130" i="7"/>
  <c r="F130" i="7"/>
  <c r="I129" i="7"/>
  <c r="E129" i="7"/>
  <c r="R131" i="7"/>
  <c r="U130" i="7"/>
  <c r="L127" i="6"/>
  <c r="S129" i="6"/>
  <c r="T128" i="6"/>
  <c r="AB127" i="6"/>
  <c r="AC127" i="6" s="1"/>
  <c r="AA127" i="6"/>
  <c r="X126" i="6"/>
  <c r="F130" i="6"/>
  <c r="K129" i="6"/>
  <c r="G129" i="6"/>
  <c r="M129" i="6"/>
  <c r="N128" i="6"/>
  <c r="U127" i="6"/>
  <c r="X127" i="6" s="1"/>
  <c r="V127" i="6"/>
  <c r="W127" i="6" s="1"/>
  <c r="AD126" i="6"/>
  <c r="Y129" i="6"/>
  <c r="Z128" i="6"/>
  <c r="I128" i="6"/>
  <c r="J128" i="6" s="1"/>
  <c r="AE128" i="6"/>
  <c r="H128" i="6"/>
  <c r="P127" i="6"/>
  <c r="Q127" i="6" s="1"/>
  <c r="O127" i="6"/>
  <c r="R126" i="6"/>
  <c r="AB128" i="5"/>
  <c r="AC128" i="5" s="1"/>
  <c r="AA128" i="5"/>
  <c r="AD128" i="5" s="1"/>
  <c r="AF127" i="5"/>
  <c r="H127" i="5"/>
  <c r="L127" i="5" s="1"/>
  <c r="AE127" i="5"/>
  <c r="I127" i="5"/>
  <c r="J127" i="5" s="1"/>
  <c r="M130" i="5"/>
  <c r="N129" i="5"/>
  <c r="T128" i="5"/>
  <c r="S129" i="5"/>
  <c r="Z129" i="5"/>
  <c r="Y130" i="5"/>
  <c r="V127" i="5"/>
  <c r="W127" i="5" s="1"/>
  <c r="U127" i="5"/>
  <c r="P128" i="5"/>
  <c r="Q128" i="5" s="1"/>
  <c r="O128" i="5"/>
  <c r="R128" i="5" s="1"/>
  <c r="K128" i="5"/>
  <c r="G128" i="5"/>
  <c r="F129" i="5"/>
  <c r="R127" i="5"/>
  <c r="L126" i="5"/>
  <c r="R127" i="4"/>
  <c r="T129" i="4"/>
  <c r="S130" i="4"/>
  <c r="I129" i="4"/>
  <c r="J129" i="4" s="1"/>
  <c r="H129" i="4"/>
  <c r="O128" i="4"/>
  <c r="P128" i="4"/>
  <c r="Q128" i="4" s="1"/>
  <c r="G130" i="4"/>
  <c r="K130" i="4"/>
  <c r="F131" i="4"/>
  <c r="U128" i="4"/>
  <c r="V128" i="4"/>
  <c r="W128" i="4" s="1"/>
  <c r="AA128" i="4"/>
  <c r="AB128" i="4"/>
  <c r="AC128" i="4" s="1"/>
  <c r="X127" i="4"/>
  <c r="M130" i="4"/>
  <c r="N129" i="4"/>
  <c r="Y130" i="4"/>
  <c r="Z129" i="4"/>
  <c r="F129" i="2"/>
  <c r="E128" i="2"/>
  <c r="L126" i="1"/>
  <c r="F131" i="3"/>
  <c r="K130" i="3"/>
  <c r="G130" i="3"/>
  <c r="I129" i="3"/>
  <c r="J129" i="3" s="1"/>
  <c r="H129" i="3"/>
  <c r="L128" i="3"/>
  <c r="J127" i="1"/>
  <c r="H127" i="2"/>
  <c r="I127" i="2" s="1"/>
  <c r="AC126" i="1"/>
  <c r="T126" i="2"/>
  <c r="U126" i="2" s="1"/>
  <c r="W126" i="1"/>
  <c r="X126" i="1" s="1"/>
  <c r="P126" i="2"/>
  <c r="Q126" i="2" s="1"/>
  <c r="Q126" i="1"/>
  <c r="R126" i="1" s="1"/>
  <c r="L126" i="2"/>
  <c r="M126" i="2" s="1"/>
  <c r="Y129" i="1"/>
  <c r="Z128" i="1"/>
  <c r="S128" i="2" s="1"/>
  <c r="S129" i="1"/>
  <c r="T128" i="1"/>
  <c r="O128" i="2" s="1"/>
  <c r="P127" i="1"/>
  <c r="O127" i="1"/>
  <c r="V127" i="1"/>
  <c r="U127" i="1"/>
  <c r="L127" i="1"/>
  <c r="G129" i="1"/>
  <c r="G129" i="2" s="1"/>
  <c r="F130" i="1"/>
  <c r="K129" i="1"/>
  <c r="N128" i="1"/>
  <c r="K128" i="2" s="1"/>
  <c r="M129" i="1"/>
  <c r="I128" i="1"/>
  <c r="H128" i="1"/>
  <c r="AA127" i="1"/>
  <c r="AB127" i="1"/>
  <c r="AD126" i="1"/>
  <c r="R132" i="7" l="1"/>
  <c r="U131" i="7"/>
  <c r="M131" i="7"/>
  <c r="J132" i="7"/>
  <c r="F131" i="7"/>
  <c r="E130" i="7"/>
  <c r="I130" i="7"/>
  <c r="N132" i="7"/>
  <c r="Q131" i="7"/>
  <c r="L128" i="6"/>
  <c r="M130" i="6"/>
  <c r="N129" i="6"/>
  <c r="F131" i="6"/>
  <c r="G130" i="6"/>
  <c r="K130" i="6"/>
  <c r="AA128" i="6"/>
  <c r="AB128" i="6"/>
  <c r="AC128" i="6" s="1"/>
  <c r="I129" i="6"/>
  <c r="J129" i="6" s="1"/>
  <c r="H129" i="6"/>
  <c r="AE129" i="6"/>
  <c r="U128" i="6"/>
  <c r="V128" i="6"/>
  <c r="W128" i="6" s="1"/>
  <c r="R127" i="6"/>
  <c r="Y130" i="6"/>
  <c r="Z129" i="6"/>
  <c r="P128" i="6"/>
  <c r="Q128" i="6" s="1"/>
  <c r="O128" i="6"/>
  <c r="AD127" i="6"/>
  <c r="S130" i="6"/>
  <c r="T129" i="6"/>
  <c r="T129" i="5"/>
  <c r="S130" i="5"/>
  <c r="K129" i="5"/>
  <c r="G129" i="5"/>
  <c r="F130" i="5"/>
  <c r="U128" i="5"/>
  <c r="X128" i="5" s="1"/>
  <c r="V128" i="5"/>
  <c r="W128" i="5" s="1"/>
  <c r="M131" i="5"/>
  <c r="N130" i="5"/>
  <c r="AF128" i="5"/>
  <c r="H128" i="5"/>
  <c r="AE128" i="5"/>
  <c r="I128" i="5"/>
  <c r="J128" i="5" s="1"/>
  <c r="Y131" i="5"/>
  <c r="Z130" i="5"/>
  <c r="P129" i="5"/>
  <c r="Q129" i="5" s="1"/>
  <c r="O129" i="5"/>
  <c r="X127" i="5"/>
  <c r="AB129" i="5"/>
  <c r="AC129" i="5" s="1"/>
  <c r="AA129" i="5"/>
  <c r="AD129" i="5" s="1"/>
  <c r="X128" i="4"/>
  <c r="P129" i="4"/>
  <c r="Q129" i="4" s="1"/>
  <c r="O129" i="4"/>
  <c r="G131" i="4"/>
  <c r="F132" i="4"/>
  <c r="K131" i="4"/>
  <c r="S131" i="4"/>
  <c r="T130" i="4"/>
  <c r="AA129" i="4"/>
  <c r="AB129" i="4"/>
  <c r="AC129" i="4" s="1"/>
  <c r="AD128" i="4"/>
  <c r="R128" i="4"/>
  <c r="Y131" i="4"/>
  <c r="Z130" i="4"/>
  <c r="M131" i="4"/>
  <c r="N130" i="4"/>
  <c r="I130" i="4"/>
  <c r="J130" i="4" s="1"/>
  <c r="H130" i="4"/>
  <c r="L129" i="4"/>
  <c r="V129" i="4"/>
  <c r="W129" i="4" s="1"/>
  <c r="U129" i="4"/>
  <c r="F130" i="2"/>
  <c r="E129" i="2"/>
  <c r="I130" i="3"/>
  <c r="J130" i="3" s="1"/>
  <c r="H130" i="3"/>
  <c r="F132" i="3"/>
  <c r="K131" i="3"/>
  <c r="G131" i="3"/>
  <c r="L129" i="3"/>
  <c r="J128" i="1"/>
  <c r="H128" i="2"/>
  <c r="I128" i="2" s="1"/>
  <c r="AC127" i="1"/>
  <c r="T127" i="2"/>
  <c r="U127" i="2" s="1"/>
  <c r="W127" i="1"/>
  <c r="P127" i="2"/>
  <c r="Q127" i="2" s="1"/>
  <c r="Q127" i="1"/>
  <c r="R127" i="1" s="1"/>
  <c r="L127" i="2"/>
  <c r="M127" i="2" s="1"/>
  <c r="X127" i="1"/>
  <c r="H129" i="1"/>
  <c r="I129" i="1"/>
  <c r="S130" i="1"/>
  <c r="T129" i="1"/>
  <c r="O129" i="2" s="1"/>
  <c r="AD127" i="1"/>
  <c r="N129" i="1"/>
  <c r="K129" i="2" s="1"/>
  <c r="M130" i="1"/>
  <c r="AA128" i="1"/>
  <c r="AB128" i="1"/>
  <c r="P128" i="1"/>
  <c r="O128" i="1"/>
  <c r="G130" i="1"/>
  <c r="G130" i="2" s="1"/>
  <c r="K130" i="1"/>
  <c r="F131" i="1"/>
  <c r="V128" i="1"/>
  <c r="U128" i="1"/>
  <c r="Y130" i="1"/>
  <c r="Z129" i="1"/>
  <c r="S129" i="2" s="1"/>
  <c r="J133" i="7" l="1"/>
  <c r="M132" i="7"/>
  <c r="N133" i="7"/>
  <c r="Q132" i="7"/>
  <c r="I131" i="7"/>
  <c r="F132" i="7"/>
  <c r="E131" i="7"/>
  <c r="R133" i="7"/>
  <c r="U132" i="7"/>
  <c r="R128" i="6"/>
  <c r="AA129" i="6"/>
  <c r="AB129" i="6"/>
  <c r="AC129" i="6" s="1"/>
  <c r="X128" i="6"/>
  <c r="I130" i="6"/>
  <c r="J130" i="6" s="1"/>
  <c r="H130" i="6"/>
  <c r="AE130" i="6"/>
  <c r="O129" i="6"/>
  <c r="R129" i="6" s="1"/>
  <c r="P129" i="6"/>
  <c r="Q129" i="6" s="1"/>
  <c r="T130" i="6"/>
  <c r="S131" i="6"/>
  <c r="Y131" i="6"/>
  <c r="Z130" i="6"/>
  <c r="M131" i="6"/>
  <c r="N130" i="6"/>
  <c r="U129" i="6"/>
  <c r="V129" i="6"/>
  <c r="W129" i="6" s="1"/>
  <c r="L129" i="6"/>
  <c r="AD128" i="6"/>
  <c r="F132" i="6"/>
  <c r="G131" i="6"/>
  <c r="K131" i="6"/>
  <c r="T130" i="5"/>
  <c r="S131" i="5"/>
  <c r="L128" i="5"/>
  <c r="M132" i="5"/>
  <c r="N131" i="5"/>
  <c r="AF129" i="5"/>
  <c r="H129" i="5"/>
  <c r="AE129" i="5"/>
  <c r="I129" i="5"/>
  <c r="J129" i="5" s="1"/>
  <c r="V129" i="5"/>
  <c r="W129" i="5" s="1"/>
  <c r="U129" i="5"/>
  <c r="P130" i="5"/>
  <c r="Q130" i="5" s="1"/>
  <c r="O130" i="5"/>
  <c r="R130" i="5" s="1"/>
  <c r="AB130" i="5"/>
  <c r="AC130" i="5" s="1"/>
  <c r="AA130" i="5"/>
  <c r="K130" i="5"/>
  <c r="G130" i="5"/>
  <c r="F131" i="5"/>
  <c r="R129" i="5"/>
  <c r="Y132" i="5"/>
  <c r="Z131" i="5"/>
  <c r="R129" i="4"/>
  <c r="X129" i="4"/>
  <c r="P130" i="4"/>
  <c r="Q130" i="4" s="1"/>
  <c r="O130" i="4"/>
  <c r="R130" i="4" s="1"/>
  <c r="S132" i="4"/>
  <c r="T131" i="4"/>
  <c r="H131" i="4"/>
  <c r="I131" i="4"/>
  <c r="J131" i="4" s="1"/>
  <c r="N131" i="4"/>
  <c r="M132" i="4"/>
  <c r="Y132" i="4"/>
  <c r="Z131" i="4"/>
  <c r="AD129" i="4"/>
  <c r="AB130" i="4"/>
  <c r="AC130" i="4" s="1"/>
  <c r="AA130" i="4"/>
  <c r="L130" i="4"/>
  <c r="U130" i="4"/>
  <c r="V130" i="4"/>
  <c r="W130" i="4" s="1"/>
  <c r="F133" i="4"/>
  <c r="K132" i="4"/>
  <c r="G132" i="4"/>
  <c r="F131" i="2"/>
  <c r="E130" i="2"/>
  <c r="L128" i="1"/>
  <c r="L130" i="3"/>
  <c r="H131" i="3"/>
  <c r="I131" i="3"/>
  <c r="J131" i="3" s="1"/>
  <c r="F133" i="3"/>
  <c r="K132" i="3"/>
  <c r="G132" i="3"/>
  <c r="W128" i="1"/>
  <c r="P128" i="2"/>
  <c r="Q128" i="2" s="1"/>
  <c r="J129" i="1"/>
  <c r="L129" i="1" s="1"/>
  <c r="H129" i="2"/>
  <c r="I129" i="2" s="1"/>
  <c r="AC128" i="1"/>
  <c r="T128" i="2"/>
  <c r="U128" i="2" s="1"/>
  <c r="Q128" i="1"/>
  <c r="R128" i="1" s="1"/>
  <c r="L128" i="2"/>
  <c r="M128" i="2" s="1"/>
  <c r="AD128" i="1"/>
  <c r="X128" i="1"/>
  <c r="N130" i="1"/>
  <c r="K130" i="2" s="1"/>
  <c r="M131" i="1"/>
  <c r="O129" i="1"/>
  <c r="P129" i="1"/>
  <c r="S131" i="1"/>
  <c r="T130" i="1"/>
  <c r="O130" i="2" s="1"/>
  <c r="G131" i="1"/>
  <c r="G131" i="2" s="1"/>
  <c r="F132" i="1"/>
  <c r="K131" i="1"/>
  <c r="I130" i="1"/>
  <c r="H130" i="1"/>
  <c r="Y131" i="1"/>
  <c r="Z130" i="1"/>
  <c r="S130" i="2" s="1"/>
  <c r="U129" i="1"/>
  <c r="V129" i="1"/>
  <c r="AB129" i="1"/>
  <c r="AA129" i="1"/>
  <c r="R134" i="7" l="1"/>
  <c r="U133" i="7"/>
  <c r="Q133" i="7"/>
  <c r="N134" i="7"/>
  <c r="E132" i="7"/>
  <c r="F133" i="7"/>
  <c r="I132" i="7"/>
  <c r="J134" i="7"/>
  <c r="M133" i="7"/>
  <c r="M132" i="6"/>
  <c r="N131" i="6"/>
  <c r="T131" i="6"/>
  <c r="S132" i="6"/>
  <c r="K132" i="6"/>
  <c r="G132" i="6"/>
  <c r="F133" i="6"/>
  <c r="AB130" i="6"/>
  <c r="AC130" i="6" s="1"/>
  <c r="AA130" i="6"/>
  <c r="U130" i="6"/>
  <c r="V130" i="6"/>
  <c r="W130" i="6" s="1"/>
  <c r="X129" i="6"/>
  <c r="I131" i="6"/>
  <c r="J131" i="6" s="1"/>
  <c r="AE131" i="6"/>
  <c r="H131" i="6"/>
  <c r="P130" i="6"/>
  <c r="Q130" i="6" s="1"/>
  <c r="O130" i="6"/>
  <c r="Y132" i="6"/>
  <c r="Z131" i="6"/>
  <c r="L130" i="6"/>
  <c r="AD129" i="6"/>
  <c r="Y133" i="5"/>
  <c r="Z132" i="5"/>
  <c r="U130" i="5"/>
  <c r="X130" i="5" s="1"/>
  <c r="V130" i="5"/>
  <c r="W130" i="5" s="1"/>
  <c r="AF130" i="5"/>
  <c r="H130" i="5"/>
  <c r="L130" i="5" s="1"/>
  <c r="AE130" i="5"/>
  <c r="I130" i="5"/>
  <c r="J130" i="5" s="1"/>
  <c r="P131" i="5"/>
  <c r="Q131" i="5" s="1"/>
  <c r="O131" i="5"/>
  <c r="R131" i="5" s="1"/>
  <c r="T131" i="5"/>
  <c r="S132" i="5"/>
  <c r="AB131" i="5"/>
  <c r="AC131" i="5" s="1"/>
  <c r="AA131" i="5"/>
  <c r="AD131" i="5" s="1"/>
  <c r="K131" i="5"/>
  <c r="G131" i="5"/>
  <c r="F132" i="5"/>
  <c r="AD130" i="5"/>
  <c r="X129" i="5"/>
  <c r="L129" i="5"/>
  <c r="N132" i="5"/>
  <c r="M133" i="5"/>
  <c r="AD130" i="4"/>
  <c r="P131" i="4"/>
  <c r="Q131" i="4" s="1"/>
  <c r="O131" i="4"/>
  <c r="T132" i="4"/>
  <c r="S133" i="4"/>
  <c r="G133" i="4"/>
  <c r="K133" i="4"/>
  <c r="F134" i="4"/>
  <c r="Z132" i="4"/>
  <c r="Y133" i="4"/>
  <c r="X130" i="4"/>
  <c r="N132" i="4"/>
  <c r="M133" i="4"/>
  <c r="L131" i="4"/>
  <c r="I132" i="4"/>
  <c r="J132" i="4" s="1"/>
  <c r="H132" i="4"/>
  <c r="AB131" i="4"/>
  <c r="AC131" i="4" s="1"/>
  <c r="AA131" i="4"/>
  <c r="U131" i="4"/>
  <c r="V131" i="4"/>
  <c r="W131" i="4" s="1"/>
  <c r="F132" i="2"/>
  <c r="E131" i="2"/>
  <c r="I132" i="3"/>
  <c r="J132" i="3" s="1"/>
  <c r="H132" i="3"/>
  <c r="F134" i="3"/>
  <c r="K133" i="3"/>
  <c r="G133" i="3"/>
  <c r="L131" i="3"/>
  <c r="AC129" i="1"/>
  <c r="AD129" i="1" s="1"/>
  <c r="T129" i="2"/>
  <c r="U129" i="2" s="1"/>
  <c r="J130" i="1"/>
  <c r="H130" i="2"/>
  <c r="I130" i="2" s="1"/>
  <c r="W129" i="1"/>
  <c r="X129" i="1" s="1"/>
  <c r="P129" i="2"/>
  <c r="Q129" i="2" s="1"/>
  <c r="Q129" i="1"/>
  <c r="R129" i="1" s="1"/>
  <c r="L129" i="2"/>
  <c r="M129" i="2" s="1"/>
  <c r="Y132" i="1"/>
  <c r="Z131" i="1"/>
  <c r="S131" i="2" s="1"/>
  <c r="U130" i="1"/>
  <c r="V130" i="1"/>
  <c r="N131" i="1"/>
  <c r="K131" i="2" s="1"/>
  <c r="M132" i="1"/>
  <c r="AA130" i="1"/>
  <c r="AB130" i="1"/>
  <c r="L130" i="1"/>
  <c r="G132" i="1"/>
  <c r="G132" i="2" s="1"/>
  <c r="K132" i="1"/>
  <c r="F133" i="1"/>
  <c r="S132" i="1"/>
  <c r="T131" i="1"/>
  <c r="O131" i="2" s="1"/>
  <c r="P130" i="1"/>
  <c r="O130" i="1"/>
  <c r="H131" i="1"/>
  <c r="I131" i="1"/>
  <c r="N135" i="7" l="1"/>
  <c r="Q134" i="7"/>
  <c r="J135" i="7"/>
  <c r="M134" i="7"/>
  <c r="F134" i="7"/>
  <c r="I133" i="7"/>
  <c r="E133" i="7"/>
  <c r="R135" i="7"/>
  <c r="U134" i="7"/>
  <c r="AD130" i="6"/>
  <c r="P131" i="6"/>
  <c r="Q131" i="6" s="1"/>
  <c r="O131" i="6"/>
  <c r="I132" i="6"/>
  <c r="J132" i="6" s="1"/>
  <c r="AE132" i="6"/>
  <c r="H132" i="6"/>
  <c r="L131" i="6"/>
  <c r="Y133" i="6"/>
  <c r="Z132" i="6"/>
  <c r="T132" i="6"/>
  <c r="S133" i="6"/>
  <c r="AB131" i="6"/>
  <c r="AC131" i="6" s="1"/>
  <c r="AA131" i="6"/>
  <c r="R130" i="6"/>
  <c r="X130" i="6"/>
  <c r="F134" i="6"/>
  <c r="K133" i="6"/>
  <c r="G133" i="6"/>
  <c r="U131" i="6"/>
  <c r="V131" i="6"/>
  <c r="W131" i="6" s="1"/>
  <c r="M133" i="6"/>
  <c r="N132" i="6"/>
  <c r="M134" i="5"/>
  <c r="N133" i="5"/>
  <c r="T132" i="5"/>
  <c r="S133" i="5"/>
  <c r="AB132" i="5"/>
  <c r="AC132" i="5" s="1"/>
  <c r="AA132" i="5"/>
  <c r="AD132" i="5" s="1"/>
  <c r="P132" i="5"/>
  <c r="Q132" i="5" s="1"/>
  <c r="O132" i="5"/>
  <c r="R132" i="5" s="1"/>
  <c r="K132" i="5"/>
  <c r="G132" i="5"/>
  <c r="F133" i="5"/>
  <c r="AF131" i="5"/>
  <c r="H131" i="5"/>
  <c r="L131" i="5" s="1"/>
  <c r="AE131" i="5"/>
  <c r="I131" i="5"/>
  <c r="J131" i="5" s="1"/>
  <c r="V131" i="5"/>
  <c r="W131" i="5" s="1"/>
  <c r="U131" i="5"/>
  <c r="X131" i="5" s="1"/>
  <c r="Z133" i="5"/>
  <c r="Y134" i="5"/>
  <c r="R131" i="4"/>
  <c r="L132" i="4"/>
  <c r="M134" i="4"/>
  <c r="N133" i="4"/>
  <c r="I133" i="4"/>
  <c r="J133" i="4" s="1"/>
  <c r="H133" i="4"/>
  <c r="U132" i="4"/>
  <c r="V132" i="4"/>
  <c r="W132" i="4" s="1"/>
  <c r="Y134" i="4"/>
  <c r="Z133" i="4"/>
  <c r="O132" i="4"/>
  <c r="P132" i="4"/>
  <c r="Q132" i="4" s="1"/>
  <c r="AA132" i="4"/>
  <c r="AB132" i="4"/>
  <c r="AC132" i="4" s="1"/>
  <c r="X131" i="4"/>
  <c r="AD131" i="4"/>
  <c r="G134" i="4"/>
  <c r="F135" i="4"/>
  <c r="K134" i="4"/>
  <c r="S134" i="4"/>
  <c r="T133" i="4"/>
  <c r="F133" i="2"/>
  <c r="E132" i="2"/>
  <c r="L132" i="3"/>
  <c r="F135" i="3"/>
  <c r="K134" i="3"/>
  <c r="G134" i="3"/>
  <c r="I133" i="3"/>
  <c r="J133" i="3" s="1"/>
  <c r="H133" i="3"/>
  <c r="AC130" i="1"/>
  <c r="AD130" i="1" s="1"/>
  <c r="T130" i="2"/>
  <c r="U130" i="2" s="1"/>
  <c r="W130" i="1"/>
  <c r="X130" i="1" s="1"/>
  <c r="P130" i="2"/>
  <c r="Q130" i="2" s="1"/>
  <c r="J131" i="1"/>
  <c r="H131" i="2"/>
  <c r="I131" i="2" s="1"/>
  <c r="Q130" i="1"/>
  <c r="L130" i="2"/>
  <c r="M130" i="2" s="1"/>
  <c r="I132" i="1"/>
  <c r="H132" i="1"/>
  <c r="N132" i="1"/>
  <c r="K132" i="2" s="1"/>
  <c r="M133" i="1"/>
  <c r="V131" i="1"/>
  <c r="U131" i="1"/>
  <c r="S133" i="1"/>
  <c r="T132" i="1"/>
  <c r="O132" i="2" s="1"/>
  <c r="P131" i="1"/>
  <c r="O131" i="1"/>
  <c r="AA131" i="1"/>
  <c r="AB131" i="1"/>
  <c r="L131" i="1"/>
  <c r="R130" i="1"/>
  <c r="G133" i="1"/>
  <c r="G133" i="2" s="1"/>
  <c r="K133" i="1"/>
  <c r="F134" i="1"/>
  <c r="Y133" i="1"/>
  <c r="Z132" i="1"/>
  <c r="S132" i="2" s="1"/>
  <c r="U135" i="7" l="1"/>
  <c r="R136" i="7"/>
  <c r="M135" i="7"/>
  <c r="J136" i="7"/>
  <c r="F135" i="7"/>
  <c r="E134" i="7"/>
  <c r="I134" i="7"/>
  <c r="N136" i="7"/>
  <c r="Q135" i="7"/>
  <c r="AD131" i="6"/>
  <c r="I133" i="6"/>
  <c r="J133" i="6" s="1"/>
  <c r="H133" i="6"/>
  <c r="AE133" i="6"/>
  <c r="S134" i="6"/>
  <c r="T133" i="6"/>
  <c r="U132" i="6"/>
  <c r="V132" i="6"/>
  <c r="W132" i="6" s="1"/>
  <c r="P132" i="6"/>
  <c r="Q132" i="6" s="1"/>
  <c r="O132" i="6"/>
  <c r="R132" i="6" s="1"/>
  <c r="X131" i="6"/>
  <c r="F135" i="6"/>
  <c r="K134" i="6"/>
  <c r="G134" i="6"/>
  <c r="L132" i="6"/>
  <c r="R131" i="6"/>
  <c r="M134" i="6"/>
  <c r="N133" i="6"/>
  <c r="Z133" i="6"/>
  <c r="Y134" i="6"/>
  <c r="AA132" i="6"/>
  <c r="AB132" i="6"/>
  <c r="AC132" i="6" s="1"/>
  <c r="Y135" i="5"/>
  <c r="Z134" i="5"/>
  <c r="P133" i="5"/>
  <c r="Q133" i="5" s="1"/>
  <c r="O133" i="5"/>
  <c r="K133" i="5"/>
  <c r="G133" i="5"/>
  <c r="F134" i="5"/>
  <c r="T133" i="5"/>
  <c r="S134" i="5"/>
  <c r="AB133" i="5"/>
  <c r="AC133" i="5" s="1"/>
  <c r="AA133" i="5"/>
  <c r="AD133" i="5" s="1"/>
  <c r="AF132" i="5"/>
  <c r="H132" i="5"/>
  <c r="L132" i="5" s="1"/>
  <c r="AE132" i="5"/>
  <c r="I132" i="5"/>
  <c r="J132" i="5" s="1"/>
  <c r="U132" i="5"/>
  <c r="V132" i="5"/>
  <c r="W132" i="5" s="1"/>
  <c r="N134" i="5"/>
  <c r="M135" i="5"/>
  <c r="Y135" i="4"/>
  <c r="Z134" i="4"/>
  <c r="R132" i="4"/>
  <c r="P133" i="4"/>
  <c r="Q133" i="4" s="1"/>
  <c r="O133" i="4"/>
  <c r="V133" i="4"/>
  <c r="W133" i="4" s="1"/>
  <c r="U133" i="4"/>
  <c r="X132" i="4"/>
  <c r="F136" i="4"/>
  <c r="K135" i="4"/>
  <c r="G135" i="4"/>
  <c r="I134" i="4"/>
  <c r="J134" i="4" s="1"/>
  <c r="H134" i="4"/>
  <c r="AB133" i="4"/>
  <c r="AC133" i="4" s="1"/>
  <c r="AA133" i="4"/>
  <c r="S135" i="4"/>
  <c r="T134" i="4"/>
  <c r="AD132" i="4"/>
  <c r="L133" i="4"/>
  <c r="N134" i="4"/>
  <c r="M135" i="4"/>
  <c r="F134" i="2"/>
  <c r="E133" i="2"/>
  <c r="L133" i="3"/>
  <c r="F136" i="3"/>
  <c r="K135" i="3"/>
  <c r="G135" i="3"/>
  <c r="I134" i="3"/>
  <c r="J134" i="3" s="1"/>
  <c r="H134" i="3"/>
  <c r="AC131" i="1"/>
  <c r="AD131" i="1" s="1"/>
  <c r="T131" i="2"/>
  <c r="U131" i="2" s="1"/>
  <c r="Q131" i="1"/>
  <c r="R131" i="1" s="1"/>
  <c r="L131" i="2"/>
  <c r="M131" i="2" s="1"/>
  <c r="W131" i="1"/>
  <c r="P131" i="2"/>
  <c r="Q131" i="2" s="1"/>
  <c r="J132" i="1"/>
  <c r="H132" i="2"/>
  <c r="I132" i="2" s="1"/>
  <c r="X131" i="1"/>
  <c r="G134" i="1"/>
  <c r="G134" i="2" s="1"/>
  <c r="F135" i="1"/>
  <c r="K134" i="1"/>
  <c r="AA132" i="1"/>
  <c r="AB132" i="1"/>
  <c r="U132" i="1"/>
  <c r="V132" i="1"/>
  <c r="P132" i="1"/>
  <c r="O132" i="1"/>
  <c r="Y134" i="1"/>
  <c r="Z133" i="1"/>
  <c r="S133" i="2" s="1"/>
  <c r="H133" i="1"/>
  <c r="I133" i="1"/>
  <c r="S134" i="1"/>
  <c r="T133" i="1"/>
  <c r="O133" i="2" s="1"/>
  <c r="N133" i="1"/>
  <c r="K133" i="2" s="1"/>
  <c r="M134" i="1"/>
  <c r="J137" i="7" l="1"/>
  <c r="M136" i="7"/>
  <c r="R137" i="7"/>
  <c r="U136" i="7"/>
  <c r="N137" i="7"/>
  <c r="Q136" i="7"/>
  <c r="E135" i="7"/>
  <c r="I135" i="7"/>
  <c r="F136" i="7"/>
  <c r="X132" i="6"/>
  <c r="L133" i="6"/>
  <c r="I134" i="6"/>
  <c r="J134" i="6" s="1"/>
  <c r="AE134" i="6"/>
  <c r="H134" i="6"/>
  <c r="AB133" i="6"/>
  <c r="AC133" i="6" s="1"/>
  <c r="AA133" i="6"/>
  <c r="AD133" i="6" s="1"/>
  <c r="N134" i="6"/>
  <c r="M135" i="6"/>
  <c r="V133" i="6"/>
  <c r="W133" i="6" s="1"/>
  <c r="U133" i="6"/>
  <c r="Z134" i="6"/>
  <c r="Y135" i="6"/>
  <c r="AD132" i="6"/>
  <c r="O133" i="6"/>
  <c r="P133" i="6"/>
  <c r="Q133" i="6" s="1"/>
  <c r="F136" i="6"/>
  <c r="G135" i="6"/>
  <c r="K135" i="6"/>
  <c r="S135" i="6"/>
  <c r="T134" i="6"/>
  <c r="AB134" i="5"/>
  <c r="AC134" i="5" s="1"/>
  <c r="AA134" i="5"/>
  <c r="AD134" i="5" s="1"/>
  <c r="Z135" i="5"/>
  <c r="Y136" i="5"/>
  <c r="T134" i="5"/>
  <c r="S135" i="5"/>
  <c r="AF133" i="5"/>
  <c r="H133" i="5"/>
  <c r="AE133" i="5"/>
  <c r="I133" i="5"/>
  <c r="J133" i="5" s="1"/>
  <c r="M136" i="5"/>
  <c r="N135" i="5"/>
  <c r="X132" i="5"/>
  <c r="U133" i="5"/>
  <c r="V133" i="5"/>
  <c r="W133" i="5" s="1"/>
  <c r="P134" i="5"/>
  <c r="Q134" i="5" s="1"/>
  <c r="O134" i="5"/>
  <c r="R134" i="5" s="1"/>
  <c r="K134" i="5"/>
  <c r="G134" i="5"/>
  <c r="F135" i="5"/>
  <c r="R133" i="5"/>
  <c r="X133" i="4"/>
  <c r="L134" i="4"/>
  <c r="R133" i="4"/>
  <c r="U134" i="4"/>
  <c r="V134" i="4"/>
  <c r="W134" i="4" s="1"/>
  <c r="P134" i="4"/>
  <c r="Q134" i="4" s="1"/>
  <c r="O134" i="4"/>
  <c r="S136" i="4"/>
  <c r="T135" i="4"/>
  <c r="F137" i="4"/>
  <c r="K136" i="4"/>
  <c r="G136" i="4"/>
  <c r="AB134" i="4"/>
  <c r="AC134" i="4" s="1"/>
  <c r="AA134" i="4"/>
  <c r="Z135" i="4"/>
  <c r="Y136" i="4"/>
  <c r="N135" i="4"/>
  <c r="M136" i="4"/>
  <c r="AD133" i="4"/>
  <c r="H135" i="4"/>
  <c r="I135" i="4"/>
  <c r="J135" i="4" s="1"/>
  <c r="F135" i="2"/>
  <c r="E134" i="2"/>
  <c r="L132" i="1"/>
  <c r="H135" i="3"/>
  <c r="I135" i="3"/>
  <c r="J135" i="3" s="1"/>
  <c r="L134" i="3"/>
  <c r="F137" i="3"/>
  <c r="K136" i="3"/>
  <c r="G136" i="3"/>
  <c r="Q132" i="1"/>
  <c r="L132" i="2"/>
  <c r="M132" i="2" s="1"/>
  <c r="AC132" i="1"/>
  <c r="AD132" i="1" s="1"/>
  <c r="T132" i="2"/>
  <c r="U132" i="2" s="1"/>
  <c r="W132" i="1"/>
  <c r="P132" i="2"/>
  <c r="Q132" i="2" s="1"/>
  <c r="J133" i="1"/>
  <c r="H133" i="2"/>
  <c r="I133" i="2" s="1"/>
  <c r="AB133" i="1"/>
  <c r="AA133" i="1"/>
  <c r="O133" i="1"/>
  <c r="P133" i="1"/>
  <c r="Y135" i="1"/>
  <c r="Z134" i="1"/>
  <c r="S134" i="2" s="1"/>
  <c r="X132" i="1"/>
  <c r="G135" i="1"/>
  <c r="G135" i="2" s="1"/>
  <c r="K135" i="1"/>
  <c r="F136" i="1"/>
  <c r="U133" i="1"/>
  <c r="V133" i="1"/>
  <c r="N134" i="1"/>
  <c r="K134" i="2" s="1"/>
  <c r="M135" i="1"/>
  <c r="S135" i="1"/>
  <c r="T134" i="1"/>
  <c r="O134" i="2" s="1"/>
  <c r="R132" i="1"/>
  <c r="I134" i="1"/>
  <c r="H134" i="1"/>
  <c r="R138" i="7" l="1"/>
  <c r="U137" i="7"/>
  <c r="F137" i="7"/>
  <c r="E136" i="7"/>
  <c r="I136" i="7"/>
  <c r="N138" i="7"/>
  <c r="Q137" i="7"/>
  <c r="J138" i="7"/>
  <c r="M137" i="7"/>
  <c r="R133" i="6"/>
  <c r="L134" i="6"/>
  <c r="V134" i="6"/>
  <c r="W134" i="6" s="1"/>
  <c r="U134" i="6"/>
  <c r="I135" i="6"/>
  <c r="J135" i="6" s="1"/>
  <c r="AE135" i="6"/>
  <c r="H135" i="6"/>
  <c r="X133" i="6"/>
  <c r="S136" i="6"/>
  <c r="T135" i="6"/>
  <c r="K136" i="6"/>
  <c r="G136" i="6"/>
  <c r="F137" i="6"/>
  <c r="Z135" i="6"/>
  <c r="Y136" i="6"/>
  <c r="P134" i="6"/>
  <c r="Q134" i="6" s="1"/>
  <c r="O134" i="6"/>
  <c r="AA134" i="6"/>
  <c r="AD134" i="6" s="1"/>
  <c r="AB134" i="6"/>
  <c r="AC134" i="6" s="1"/>
  <c r="N135" i="6"/>
  <c r="M136" i="6"/>
  <c r="K135" i="5"/>
  <c r="G135" i="5"/>
  <c r="F136" i="5"/>
  <c r="Y137" i="5"/>
  <c r="Z136" i="5"/>
  <c r="V134" i="5"/>
  <c r="W134" i="5" s="1"/>
  <c r="U134" i="5"/>
  <c r="N136" i="5"/>
  <c r="M137" i="5"/>
  <c r="L133" i="5"/>
  <c r="T135" i="5"/>
  <c r="S136" i="5"/>
  <c r="AF134" i="5"/>
  <c r="H134" i="5"/>
  <c r="AE134" i="5"/>
  <c r="I134" i="5"/>
  <c r="J134" i="5" s="1"/>
  <c r="P135" i="5"/>
  <c r="Q135" i="5" s="1"/>
  <c r="O135" i="5"/>
  <c r="R135" i="5" s="1"/>
  <c r="AB135" i="5"/>
  <c r="AC135" i="5" s="1"/>
  <c r="AA135" i="5"/>
  <c r="AD135" i="5" s="1"/>
  <c r="X133" i="5"/>
  <c r="R134" i="4"/>
  <c r="M137" i="4"/>
  <c r="N136" i="4"/>
  <c r="U135" i="4"/>
  <c r="V135" i="4"/>
  <c r="W135" i="4" s="1"/>
  <c r="G137" i="4"/>
  <c r="K137" i="4"/>
  <c r="F138" i="4"/>
  <c r="AB135" i="4"/>
  <c r="AC135" i="4" s="1"/>
  <c r="AA135" i="4"/>
  <c r="I136" i="4"/>
  <c r="J136" i="4" s="1"/>
  <c r="H136" i="4"/>
  <c r="Z136" i="4"/>
  <c r="Y137" i="4"/>
  <c r="L135" i="4"/>
  <c r="P135" i="4"/>
  <c r="Q135" i="4" s="1"/>
  <c r="O135" i="4"/>
  <c r="AD134" i="4"/>
  <c r="S137" i="4"/>
  <c r="T136" i="4"/>
  <c r="X134" i="4"/>
  <c r="F136" i="2"/>
  <c r="E135" i="2"/>
  <c r="L133" i="1"/>
  <c r="L135" i="3"/>
  <c r="I136" i="3"/>
  <c r="J136" i="3" s="1"/>
  <c r="H136" i="3"/>
  <c r="K137" i="3"/>
  <c r="G137" i="3"/>
  <c r="F138" i="3"/>
  <c r="Q133" i="1"/>
  <c r="L133" i="2"/>
  <c r="M133" i="2" s="1"/>
  <c r="J134" i="1"/>
  <c r="H134" i="2"/>
  <c r="I134" i="2" s="1"/>
  <c r="AC133" i="1"/>
  <c r="AD133" i="1" s="1"/>
  <c r="T133" i="2"/>
  <c r="U133" i="2" s="1"/>
  <c r="W133" i="1"/>
  <c r="X133" i="1" s="1"/>
  <c r="P133" i="2"/>
  <c r="Q133" i="2" s="1"/>
  <c r="N135" i="1"/>
  <c r="K135" i="2" s="1"/>
  <c r="M136" i="1"/>
  <c r="H135" i="1"/>
  <c r="I135" i="1"/>
  <c r="P134" i="1"/>
  <c r="O134" i="1"/>
  <c r="R133" i="1"/>
  <c r="U134" i="1"/>
  <c r="V134" i="1"/>
  <c r="G136" i="1"/>
  <c r="G136" i="2" s="1"/>
  <c r="F137" i="1"/>
  <c r="K136" i="1"/>
  <c r="AA134" i="1"/>
  <c r="AB134" i="1"/>
  <c r="S136" i="1"/>
  <c r="T135" i="1"/>
  <c r="O135" i="2" s="1"/>
  <c r="Y136" i="1"/>
  <c r="Z135" i="1"/>
  <c r="S135" i="2" s="1"/>
  <c r="J139" i="7" l="1"/>
  <c r="M138" i="7"/>
  <c r="N139" i="7"/>
  <c r="Q138" i="7"/>
  <c r="F138" i="7"/>
  <c r="I137" i="7"/>
  <c r="E137" i="7"/>
  <c r="R139" i="7"/>
  <c r="U138" i="7"/>
  <c r="R134" i="6"/>
  <c r="I136" i="6"/>
  <c r="J136" i="6" s="1"/>
  <c r="AE136" i="6"/>
  <c r="H136" i="6"/>
  <c r="L136" i="6" s="1"/>
  <c r="V135" i="6"/>
  <c r="W135" i="6" s="1"/>
  <c r="U135" i="6"/>
  <c r="X135" i="6" s="1"/>
  <c r="L135" i="6"/>
  <c r="X134" i="6"/>
  <c r="N136" i="6"/>
  <c r="M137" i="6"/>
  <c r="AA135" i="6"/>
  <c r="AB135" i="6"/>
  <c r="AC135" i="6" s="1"/>
  <c r="S137" i="6"/>
  <c r="T136" i="6"/>
  <c r="O135" i="6"/>
  <c r="P135" i="6"/>
  <c r="Q135" i="6" s="1"/>
  <c r="Z136" i="6"/>
  <c r="Y137" i="6"/>
  <c r="K137" i="6"/>
  <c r="G137" i="6"/>
  <c r="F138" i="6"/>
  <c r="T136" i="5"/>
  <c r="S137" i="5"/>
  <c r="M138" i="5"/>
  <c r="N137" i="5"/>
  <c r="AB136" i="5"/>
  <c r="AC136" i="5" s="1"/>
  <c r="AA136" i="5"/>
  <c r="AD136" i="5" s="1"/>
  <c r="L134" i="5"/>
  <c r="P136" i="5"/>
  <c r="Q136" i="5" s="1"/>
  <c r="O136" i="5"/>
  <c r="R136" i="5" s="1"/>
  <c r="Z137" i="5"/>
  <c r="Y138" i="5"/>
  <c r="K136" i="5"/>
  <c r="G136" i="5"/>
  <c r="F137" i="5"/>
  <c r="V135" i="5"/>
  <c r="W135" i="5" s="1"/>
  <c r="U135" i="5"/>
  <c r="X135" i="5" s="1"/>
  <c r="AF135" i="5"/>
  <c r="H135" i="5"/>
  <c r="AE135" i="5"/>
  <c r="I135" i="5"/>
  <c r="J135" i="5" s="1"/>
  <c r="X134" i="5"/>
  <c r="AD135" i="4"/>
  <c r="X135" i="4"/>
  <c r="R135" i="4"/>
  <c r="H137" i="4"/>
  <c r="I137" i="4"/>
  <c r="J137" i="4" s="1"/>
  <c r="AA136" i="4"/>
  <c r="AB136" i="4"/>
  <c r="AC136" i="4" s="1"/>
  <c r="O136" i="4"/>
  <c r="P136" i="4"/>
  <c r="Q136" i="4" s="1"/>
  <c r="Y138" i="4"/>
  <c r="Z137" i="4"/>
  <c r="V136" i="4"/>
  <c r="W136" i="4" s="1"/>
  <c r="U136" i="4"/>
  <c r="S138" i="4"/>
  <c r="T137" i="4"/>
  <c r="L136" i="4"/>
  <c r="F139" i="4"/>
  <c r="G138" i="4"/>
  <c r="K138" i="4"/>
  <c r="M138" i="4"/>
  <c r="N137" i="4"/>
  <c r="F137" i="2"/>
  <c r="E136" i="2"/>
  <c r="L134" i="1"/>
  <c r="I137" i="3"/>
  <c r="J137" i="3" s="1"/>
  <c r="H137" i="3"/>
  <c r="L136" i="3"/>
  <c r="F139" i="3"/>
  <c r="K138" i="3"/>
  <c r="G138" i="3"/>
  <c r="AC134" i="1"/>
  <c r="T134" i="2"/>
  <c r="U134" i="2" s="1"/>
  <c r="W134" i="1"/>
  <c r="P134" i="2"/>
  <c r="Q134" i="2" s="1"/>
  <c r="Q134" i="1"/>
  <c r="R134" i="1" s="1"/>
  <c r="L134" i="2"/>
  <c r="M134" i="2" s="1"/>
  <c r="J135" i="1"/>
  <c r="H135" i="2"/>
  <c r="I135" i="2" s="1"/>
  <c r="AD134" i="1"/>
  <c r="G137" i="1"/>
  <c r="G137" i="2" s="1"/>
  <c r="K137" i="1"/>
  <c r="F138" i="1"/>
  <c r="H136" i="1"/>
  <c r="I136" i="1"/>
  <c r="N136" i="1"/>
  <c r="K136" i="2" s="1"/>
  <c r="M137" i="1"/>
  <c r="V135" i="1"/>
  <c r="U135" i="1"/>
  <c r="P135" i="1"/>
  <c r="O135" i="1"/>
  <c r="AA135" i="1"/>
  <c r="AB135" i="1"/>
  <c r="Y137" i="1"/>
  <c r="Z136" i="1"/>
  <c r="S136" i="2" s="1"/>
  <c r="S137" i="1"/>
  <c r="T136" i="1"/>
  <c r="O136" i="2" s="1"/>
  <c r="X134" i="1"/>
  <c r="U139" i="7" l="1"/>
  <c r="R140" i="7"/>
  <c r="N140" i="7"/>
  <c r="Q139" i="7"/>
  <c r="F139" i="7"/>
  <c r="E138" i="7"/>
  <c r="I138" i="7"/>
  <c r="J140" i="7"/>
  <c r="M139" i="7"/>
  <c r="AD135" i="6"/>
  <c r="I137" i="6"/>
  <c r="J137" i="6" s="1"/>
  <c r="AE137" i="6"/>
  <c r="H137" i="6"/>
  <c r="L137" i="6" s="1"/>
  <c r="V136" i="6"/>
  <c r="W136" i="6" s="1"/>
  <c r="U136" i="6"/>
  <c r="X136" i="6" s="1"/>
  <c r="N137" i="6"/>
  <c r="M138" i="6"/>
  <c r="K138" i="6"/>
  <c r="G138" i="6"/>
  <c r="F139" i="6"/>
  <c r="S138" i="6"/>
  <c r="T137" i="6"/>
  <c r="O136" i="6"/>
  <c r="P136" i="6"/>
  <c r="Q136" i="6" s="1"/>
  <c r="AA136" i="6"/>
  <c r="AB136" i="6"/>
  <c r="AC136" i="6" s="1"/>
  <c r="Z137" i="6"/>
  <c r="Y138" i="6"/>
  <c r="R135" i="6"/>
  <c r="AB137" i="5"/>
  <c r="AC137" i="5" s="1"/>
  <c r="AA137" i="5"/>
  <c r="AD137" i="5" s="1"/>
  <c r="L135" i="5"/>
  <c r="K137" i="5"/>
  <c r="G137" i="5"/>
  <c r="F138" i="5"/>
  <c r="Y139" i="5"/>
  <c r="Z138" i="5"/>
  <c r="P137" i="5"/>
  <c r="Q137" i="5" s="1"/>
  <c r="O137" i="5"/>
  <c r="R137" i="5" s="1"/>
  <c r="V136" i="5"/>
  <c r="W136" i="5" s="1"/>
  <c r="U136" i="5"/>
  <c r="X136" i="5" s="1"/>
  <c r="T137" i="5"/>
  <c r="S138" i="5"/>
  <c r="AF136" i="5"/>
  <c r="H136" i="5"/>
  <c r="L136" i="5" s="1"/>
  <c r="AE136" i="5"/>
  <c r="I136" i="5"/>
  <c r="J136" i="5" s="1"/>
  <c r="N138" i="5"/>
  <c r="M139" i="5"/>
  <c r="X136" i="4"/>
  <c r="K139" i="4"/>
  <c r="F140" i="4"/>
  <c r="G139" i="4"/>
  <c r="Z138" i="4"/>
  <c r="Y139" i="4"/>
  <c r="AD136" i="4"/>
  <c r="P137" i="4"/>
  <c r="Q137" i="4" s="1"/>
  <c r="O137" i="4"/>
  <c r="V137" i="4"/>
  <c r="W137" i="4" s="1"/>
  <c r="U137" i="4"/>
  <c r="N138" i="4"/>
  <c r="M139" i="4"/>
  <c r="I138" i="4"/>
  <c r="J138" i="4" s="1"/>
  <c r="H138" i="4"/>
  <c r="T138" i="4"/>
  <c r="S139" i="4"/>
  <c r="AB137" i="4"/>
  <c r="AC137" i="4" s="1"/>
  <c r="AA137" i="4"/>
  <c r="R136" i="4"/>
  <c r="L137" i="4"/>
  <c r="F138" i="2"/>
  <c r="E137" i="2"/>
  <c r="L135" i="1"/>
  <c r="L137" i="3"/>
  <c r="I138" i="3"/>
  <c r="J138" i="3" s="1"/>
  <c r="H138" i="3"/>
  <c r="F140" i="3"/>
  <c r="K139" i="3"/>
  <c r="G139" i="3"/>
  <c r="Q135" i="1"/>
  <c r="R135" i="1" s="1"/>
  <c r="L135" i="2"/>
  <c r="M135" i="2" s="1"/>
  <c r="AC135" i="1"/>
  <c r="AD135" i="1" s="1"/>
  <c r="T135" i="2"/>
  <c r="U135" i="2" s="1"/>
  <c r="J136" i="1"/>
  <c r="H136" i="2"/>
  <c r="I136" i="2" s="1"/>
  <c r="W135" i="1"/>
  <c r="X135" i="1" s="1"/>
  <c r="P135" i="2"/>
  <c r="Q135" i="2" s="1"/>
  <c r="U136" i="1"/>
  <c r="V136" i="1"/>
  <c r="Y138" i="1"/>
  <c r="Z137" i="1"/>
  <c r="S137" i="2" s="1"/>
  <c r="G138" i="1"/>
  <c r="G138" i="2" s="1"/>
  <c r="K138" i="1"/>
  <c r="F139" i="1"/>
  <c r="S138" i="1"/>
  <c r="T137" i="1"/>
  <c r="O137" i="2" s="1"/>
  <c r="P136" i="1"/>
  <c r="O136" i="1"/>
  <c r="AA136" i="1"/>
  <c r="AB136" i="1"/>
  <c r="N137" i="1"/>
  <c r="K137" i="2" s="1"/>
  <c r="M138" i="1"/>
  <c r="H137" i="1"/>
  <c r="I137" i="1"/>
  <c r="J141" i="7" l="1"/>
  <c r="M140" i="7"/>
  <c r="R141" i="7"/>
  <c r="U140" i="7"/>
  <c r="N141" i="7"/>
  <c r="Q140" i="7"/>
  <c r="E139" i="7"/>
  <c r="I139" i="7"/>
  <c r="F140" i="7"/>
  <c r="K139" i="6"/>
  <c r="G139" i="6"/>
  <c r="F140" i="6"/>
  <c r="AD136" i="6"/>
  <c r="V137" i="6"/>
  <c r="W137" i="6" s="1"/>
  <c r="U137" i="6"/>
  <c r="I138" i="6"/>
  <c r="J138" i="6" s="1"/>
  <c r="H138" i="6"/>
  <c r="L138" i="6" s="1"/>
  <c r="AE138" i="6"/>
  <c r="O137" i="6"/>
  <c r="P137" i="6"/>
  <c r="Q137" i="6" s="1"/>
  <c r="Z138" i="6"/>
  <c r="Y139" i="6"/>
  <c r="S139" i="6"/>
  <c r="T138" i="6"/>
  <c r="AA137" i="6"/>
  <c r="AD137" i="6" s="1"/>
  <c r="AB137" i="6"/>
  <c r="AC137" i="6" s="1"/>
  <c r="R136" i="6"/>
  <c r="N138" i="6"/>
  <c r="M139" i="6"/>
  <c r="M140" i="5"/>
  <c r="N139" i="5"/>
  <c r="AB138" i="5"/>
  <c r="AC138" i="5" s="1"/>
  <c r="AA138" i="5"/>
  <c r="AF137" i="5"/>
  <c r="H137" i="5"/>
  <c r="L137" i="5" s="1"/>
  <c r="AE137" i="5"/>
  <c r="I137" i="5"/>
  <c r="J137" i="5" s="1"/>
  <c r="V137" i="5"/>
  <c r="W137" i="5" s="1"/>
  <c r="U137" i="5"/>
  <c r="X137" i="5" s="1"/>
  <c r="K138" i="5"/>
  <c r="G138" i="5"/>
  <c r="F139" i="5"/>
  <c r="P138" i="5"/>
  <c r="Q138" i="5" s="1"/>
  <c r="O138" i="5"/>
  <c r="T138" i="5"/>
  <c r="S139" i="5"/>
  <c r="Z139" i="5"/>
  <c r="Y140" i="5"/>
  <c r="AD137" i="4"/>
  <c r="X137" i="4"/>
  <c r="R137" i="4"/>
  <c r="H139" i="4"/>
  <c r="I139" i="4"/>
  <c r="J139" i="4" s="1"/>
  <c r="M140" i="4"/>
  <c r="N139" i="4"/>
  <c r="Z139" i="4"/>
  <c r="Y140" i="4"/>
  <c r="G140" i="4"/>
  <c r="K140" i="4"/>
  <c r="F141" i="4"/>
  <c r="U138" i="4"/>
  <c r="V138" i="4"/>
  <c r="W138" i="4" s="1"/>
  <c r="T139" i="4"/>
  <c r="S140" i="4"/>
  <c r="L138" i="4"/>
  <c r="O138" i="4"/>
  <c r="P138" i="4"/>
  <c r="Q138" i="4" s="1"/>
  <c r="AB138" i="4"/>
  <c r="AC138" i="4" s="1"/>
  <c r="AA138" i="4"/>
  <c r="F139" i="2"/>
  <c r="E138" i="2"/>
  <c r="L136" i="1"/>
  <c r="L138" i="3"/>
  <c r="H139" i="3"/>
  <c r="I139" i="3"/>
  <c r="J139" i="3" s="1"/>
  <c r="F141" i="3"/>
  <c r="K140" i="3"/>
  <c r="G140" i="3"/>
  <c r="Q136" i="1"/>
  <c r="R136" i="1" s="1"/>
  <c r="L136" i="2"/>
  <c r="M136" i="2" s="1"/>
  <c r="AC136" i="1"/>
  <c r="AD136" i="1" s="1"/>
  <c r="T136" i="2"/>
  <c r="U136" i="2" s="1"/>
  <c r="W136" i="1"/>
  <c r="P136" i="2"/>
  <c r="Q136" i="2" s="1"/>
  <c r="J137" i="1"/>
  <c r="H137" i="2"/>
  <c r="I137" i="2" s="1"/>
  <c r="N138" i="1"/>
  <c r="K138" i="2" s="1"/>
  <c r="M139" i="1"/>
  <c r="G139" i="1"/>
  <c r="G139" i="2" s="1"/>
  <c r="F140" i="1"/>
  <c r="K139" i="1"/>
  <c r="Y139" i="1"/>
  <c r="Z138" i="1"/>
  <c r="S138" i="2" s="1"/>
  <c r="AB137" i="1"/>
  <c r="AA137" i="1"/>
  <c r="O137" i="1"/>
  <c r="P137" i="1"/>
  <c r="U137" i="1"/>
  <c r="V137" i="1"/>
  <c r="L137" i="1"/>
  <c r="S139" i="1"/>
  <c r="T138" i="1"/>
  <c r="O138" i="2" s="1"/>
  <c r="I138" i="1"/>
  <c r="H138" i="1"/>
  <c r="X136" i="1"/>
  <c r="R142" i="7" l="1"/>
  <c r="U141" i="7"/>
  <c r="F141" i="7"/>
  <c r="E140" i="7"/>
  <c r="I140" i="7"/>
  <c r="N142" i="7"/>
  <c r="Q141" i="7"/>
  <c r="J142" i="7"/>
  <c r="M141" i="7"/>
  <c r="R137" i="6"/>
  <c r="O138" i="6"/>
  <c r="P138" i="6"/>
  <c r="Q138" i="6" s="1"/>
  <c r="V138" i="6"/>
  <c r="W138" i="6" s="1"/>
  <c r="U138" i="6"/>
  <c r="AA138" i="6"/>
  <c r="AB138" i="6"/>
  <c r="AC138" i="6" s="1"/>
  <c r="X137" i="6"/>
  <c r="K140" i="6"/>
  <c r="G140" i="6"/>
  <c r="F141" i="6"/>
  <c r="I139" i="6"/>
  <c r="J139" i="6" s="1"/>
  <c r="H139" i="6"/>
  <c r="AE139" i="6"/>
  <c r="Z139" i="6"/>
  <c r="Y140" i="6"/>
  <c r="N139" i="6"/>
  <c r="M140" i="6"/>
  <c r="S140" i="6"/>
  <c r="T139" i="6"/>
  <c r="T139" i="5"/>
  <c r="S140" i="5"/>
  <c r="V138" i="5"/>
  <c r="W138" i="5" s="1"/>
  <c r="U138" i="5"/>
  <c r="K139" i="5"/>
  <c r="G139" i="5"/>
  <c r="F140" i="5"/>
  <c r="Y141" i="5"/>
  <c r="Z140" i="5"/>
  <c r="AF138" i="5"/>
  <c r="H138" i="5"/>
  <c r="AE138" i="5"/>
  <c r="I138" i="5"/>
  <c r="J138" i="5" s="1"/>
  <c r="N140" i="5"/>
  <c r="M141" i="5"/>
  <c r="P139" i="5"/>
  <c r="Q139" i="5" s="1"/>
  <c r="O139" i="5"/>
  <c r="AB139" i="5"/>
  <c r="AC139" i="5" s="1"/>
  <c r="AA139" i="5"/>
  <c r="AD139" i="5" s="1"/>
  <c r="R138" i="5"/>
  <c r="AD138" i="5"/>
  <c r="AD138" i="4"/>
  <c r="P139" i="4"/>
  <c r="Q139" i="4" s="1"/>
  <c r="O139" i="4"/>
  <c r="R138" i="4"/>
  <c r="Y141" i="4"/>
  <c r="Z140" i="4"/>
  <c r="M141" i="4"/>
  <c r="N140" i="4"/>
  <c r="V139" i="4"/>
  <c r="W139" i="4" s="1"/>
  <c r="U139" i="4"/>
  <c r="H140" i="4"/>
  <c r="I140" i="4"/>
  <c r="J140" i="4" s="1"/>
  <c r="AB139" i="4"/>
  <c r="AC139" i="4" s="1"/>
  <c r="AA139" i="4"/>
  <c r="K141" i="4"/>
  <c r="F142" i="4"/>
  <c r="G141" i="4"/>
  <c r="S141" i="4"/>
  <c r="T140" i="4"/>
  <c r="X138" i="4"/>
  <c r="L139" i="4"/>
  <c r="F140" i="2"/>
  <c r="E139" i="2"/>
  <c r="L139" i="3"/>
  <c r="I140" i="3"/>
  <c r="J140" i="3" s="1"/>
  <c r="H140" i="3"/>
  <c r="G141" i="3"/>
  <c r="F142" i="3"/>
  <c r="K141" i="3"/>
  <c r="AC137" i="1"/>
  <c r="AD137" i="1" s="1"/>
  <c r="T137" i="2"/>
  <c r="U137" i="2" s="1"/>
  <c r="J138" i="1"/>
  <c r="H138" i="2"/>
  <c r="I138" i="2" s="1"/>
  <c r="Q137" i="1"/>
  <c r="L137" i="2"/>
  <c r="M137" i="2" s="1"/>
  <c r="W137" i="1"/>
  <c r="X137" i="1" s="1"/>
  <c r="P137" i="2"/>
  <c r="Q137" i="2" s="1"/>
  <c r="L138" i="1"/>
  <c r="N139" i="1"/>
  <c r="K139" i="2" s="1"/>
  <c r="M140" i="1"/>
  <c r="Y140" i="1"/>
  <c r="Z139" i="1"/>
  <c r="S139" i="2" s="1"/>
  <c r="P138" i="1"/>
  <c r="O138" i="1"/>
  <c r="S140" i="1"/>
  <c r="T139" i="1"/>
  <c r="O139" i="2" s="1"/>
  <c r="H139" i="1"/>
  <c r="I139" i="1"/>
  <c r="V138" i="1"/>
  <c r="U138" i="1"/>
  <c r="R137" i="1"/>
  <c r="AA138" i="1"/>
  <c r="AB138" i="1"/>
  <c r="G140" i="1"/>
  <c r="G140" i="2" s="1"/>
  <c r="K140" i="1"/>
  <c r="F141" i="1"/>
  <c r="F142" i="7" l="1"/>
  <c r="I141" i="7"/>
  <c r="E141" i="7"/>
  <c r="N143" i="7"/>
  <c r="Q142" i="7"/>
  <c r="J143" i="7"/>
  <c r="M142" i="7"/>
  <c r="R143" i="7"/>
  <c r="U142" i="7"/>
  <c r="X138" i="6"/>
  <c r="V139" i="6"/>
  <c r="W139" i="6" s="1"/>
  <c r="U139" i="6"/>
  <c r="X139" i="6" s="1"/>
  <c r="S141" i="6"/>
  <c r="T140" i="6"/>
  <c r="Z140" i="6"/>
  <c r="Y141" i="6"/>
  <c r="L139" i="6"/>
  <c r="K141" i="6"/>
  <c r="G141" i="6"/>
  <c r="F142" i="6"/>
  <c r="O139" i="6"/>
  <c r="P139" i="6"/>
  <c r="Q139" i="6" s="1"/>
  <c r="N140" i="6"/>
  <c r="M141" i="6"/>
  <c r="AA139" i="6"/>
  <c r="AB139" i="6"/>
  <c r="AC139" i="6" s="1"/>
  <c r="I140" i="6"/>
  <c r="J140" i="6" s="1"/>
  <c r="AE140" i="6"/>
  <c r="H140" i="6"/>
  <c r="L140" i="6" s="1"/>
  <c r="AD138" i="6"/>
  <c r="R138" i="6"/>
  <c r="AB140" i="5"/>
  <c r="AC140" i="5" s="1"/>
  <c r="AA140" i="5"/>
  <c r="AD140" i="5" s="1"/>
  <c r="Z141" i="5"/>
  <c r="Y142" i="5"/>
  <c r="T140" i="5"/>
  <c r="S141" i="5"/>
  <c r="M142" i="5"/>
  <c r="N141" i="5"/>
  <c r="L138" i="5"/>
  <c r="V139" i="5"/>
  <c r="W139" i="5" s="1"/>
  <c r="U139" i="5"/>
  <c r="X139" i="5" s="1"/>
  <c r="AF139" i="5"/>
  <c r="H139" i="5"/>
  <c r="L139" i="5" s="1"/>
  <c r="AE139" i="5"/>
  <c r="I139" i="5"/>
  <c r="J139" i="5" s="1"/>
  <c r="R139" i="5"/>
  <c r="P140" i="5"/>
  <c r="Q140" i="5" s="1"/>
  <c r="O140" i="5"/>
  <c r="K140" i="5"/>
  <c r="G140" i="5"/>
  <c r="F141" i="5"/>
  <c r="X138" i="5"/>
  <c r="R139" i="4"/>
  <c r="L140" i="4"/>
  <c r="Z141" i="4"/>
  <c r="Y142" i="4"/>
  <c r="AD139" i="4"/>
  <c r="X139" i="4"/>
  <c r="N141" i="4"/>
  <c r="M142" i="4"/>
  <c r="AB140" i="4"/>
  <c r="AC140" i="4" s="1"/>
  <c r="AA140" i="4"/>
  <c r="S142" i="4"/>
  <c r="T141" i="4"/>
  <c r="I141" i="4"/>
  <c r="J141" i="4" s="1"/>
  <c r="H141" i="4"/>
  <c r="V140" i="4"/>
  <c r="W140" i="4" s="1"/>
  <c r="U140" i="4"/>
  <c r="F143" i="4"/>
  <c r="G142" i="4"/>
  <c r="K142" i="4"/>
  <c r="O140" i="4"/>
  <c r="P140" i="4"/>
  <c r="Q140" i="4" s="1"/>
  <c r="F141" i="2"/>
  <c r="E140" i="2"/>
  <c r="F143" i="3"/>
  <c r="K142" i="3"/>
  <c r="G142" i="3"/>
  <c r="I141" i="3"/>
  <c r="J141" i="3" s="1"/>
  <c r="H141" i="3"/>
  <c r="L140" i="3"/>
  <c r="Q138" i="1"/>
  <c r="L138" i="2"/>
  <c r="M138" i="2" s="1"/>
  <c r="W138" i="1"/>
  <c r="P138" i="2"/>
  <c r="Q138" i="2" s="1"/>
  <c r="AC138" i="1"/>
  <c r="T138" i="2"/>
  <c r="U138" i="2" s="1"/>
  <c r="J139" i="1"/>
  <c r="H139" i="2"/>
  <c r="I139" i="2" s="1"/>
  <c r="R138" i="1"/>
  <c r="G141" i="1"/>
  <c r="G141" i="2" s="1"/>
  <c r="F142" i="1"/>
  <c r="K141" i="1"/>
  <c r="N140" i="1"/>
  <c r="K140" i="2" s="1"/>
  <c r="M141" i="1"/>
  <c r="S141" i="1"/>
  <c r="T140" i="1"/>
  <c r="O140" i="2" s="1"/>
  <c r="Y141" i="1"/>
  <c r="Z140" i="1"/>
  <c r="S140" i="2" s="1"/>
  <c r="L139" i="1"/>
  <c r="P139" i="1"/>
  <c r="O139" i="1"/>
  <c r="AD138" i="1"/>
  <c r="H140" i="1"/>
  <c r="I140" i="1"/>
  <c r="X138" i="1"/>
  <c r="U139" i="1"/>
  <c r="V139" i="1"/>
  <c r="AA139" i="1"/>
  <c r="AB139" i="1"/>
  <c r="U143" i="7" l="1"/>
  <c r="R144" i="7"/>
  <c r="Q143" i="7"/>
  <c r="N144" i="7"/>
  <c r="J144" i="7"/>
  <c r="M143" i="7"/>
  <c r="F143" i="7"/>
  <c r="E142" i="7"/>
  <c r="I142" i="7"/>
  <c r="AD139" i="6"/>
  <c r="I141" i="6"/>
  <c r="J141" i="6" s="1"/>
  <c r="AE141" i="6"/>
  <c r="H141" i="6"/>
  <c r="AA140" i="6"/>
  <c r="AB140" i="6"/>
  <c r="AC140" i="6" s="1"/>
  <c r="S142" i="6"/>
  <c r="T141" i="6"/>
  <c r="K142" i="6"/>
  <c r="G142" i="6"/>
  <c r="F143" i="6"/>
  <c r="Z141" i="6"/>
  <c r="Y142" i="6"/>
  <c r="N141" i="6"/>
  <c r="M142" i="6"/>
  <c r="R139" i="6"/>
  <c r="O140" i="6"/>
  <c r="P140" i="6"/>
  <c r="Q140" i="6" s="1"/>
  <c r="V140" i="6"/>
  <c r="W140" i="6" s="1"/>
  <c r="U140" i="6"/>
  <c r="V140" i="5"/>
  <c r="W140" i="5" s="1"/>
  <c r="U140" i="5"/>
  <c r="X140" i="5" s="1"/>
  <c r="N142" i="5"/>
  <c r="M143" i="5"/>
  <c r="AF140" i="5"/>
  <c r="H140" i="5"/>
  <c r="L140" i="5" s="1"/>
  <c r="AE140" i="5"/>
  <c r="I140" i="5"/>
  <c r="J140" i="5" s="1"/>
  <c r="T141" i="5"/>
  <c r="S142" i="5"/>
  <c r="P141" i="5"/>
  <c r="Q141" i="5" s="1"/>
  <c r="O141" i="5"/>
  <c r="R141" i="5" s="1"/>
  <c r="AB141" i="5"/>
  <c r="AC141" i="5" s="1"/>
  <c r="AA141" i="5"/>
  <c r="AD141" i="5" s="1"/>
  <c r="K141" i="5"/>
  <c r="G141" i="5"/>
  <c r="F142" i="5"/>
  <c r="R140" i="5"/>
  <c r="Y143" i="5"/>
  <c r="Z142" i="5"/>
  <c r="X140" i="4"/>
  <c r="R140" i="4"/>
  <c r="AD140" i="4"/>
  <c r="H142" i="4"/>
  <c r="I142" i="4"/>
  <c r="J142" i="4" s="1"/>
  <c r="S143" i="4"/>
  <c r="T142" i="4"/>
  <c r="M143" i="4"/>
  <c r="N142" i="4"/>
  <c r="F144" i="4"/>
  <c r="K143" i="4"/>
  <c r="G143" i="4"/>
  <c r="L141" i="4"/>
  <c r="Z142" i="4"/>
  <c r="Y143" i="4"/>
  <c r="P141" i="4"/>
  <c r="Q141" i="4" s="1"/>
  <c r="O141" i="4"/>
  <c r="AB141" i="4"/>
  <c r="AC141" i="4" s="1"/>
  <c r="AA141" i="4"/>
  <c r="U141" i="4"/>
  <c r="V141" i="4"/>
  <c r="W141" i="4" s="1"/>
  <c r="F142" i="2"/>
  <c r="E141" i="2"/>
  <c r="F144" i="3"/>
  <c r="K143" i="3"/>
  <c r="G143" i="3"/>
  <c r="I142" i="3"/>
  <c r="J142" i="3" s="1"/>
  <c r="H142" i="3"/>
  <c r="L141" i="3"/>
  <c r="J140" i="1"/>
  <c r="H140" i="2"/>
  <c r="I140" i="2" s="1"/>
  <c r="Q139" i="1"/>
  <c r="R139" i="1" s="1"/>
  <c r="L139" i="2"/>
  <c r="M139" i="2" s="1"/>
  <c r="AC139" i="1"/>
  <c r="T139" i="2"/>
  <c r="U139" i="2" s="1"/>
  <c r="W139" i="1"/>
  <c r="X139" i="1" s="1"/>
  <c r="P139" i="2"/>
  <c r="Q139" i="2" s="1"/>
  <c r="AA140" i="1"/>
  <c r="AB140" i="1"/>
  <c r="N141" i="1"/>
  <c r="K141" i="2" s="1"/>
  <c r="M142" i="1"/>
  <c r="AD139" i="1"/>
  <c r="Y142" i="1"/>
  <c r="Z141" i="1"/>
  <c r="S141" i="2" s="1"/>
  <c r="P140" i="1"/>
  <c r="O140" i="1"/>
  <c r="G142" i="1"/>
  <c r="G142" i="2" s="1"/>
  <c r="F143" i="1"/>
  <c r="K142" i="1"/>
  <c r="S142" i="1"/>
  <c r="T141" i="1"/>
  <c r="O141" i="2" s="1"/>
  <c r="L140" i="1"/>
  <c r="U140" i="1"/>
  <c r="V140" i="1"/>
  <c r="H141" i="1"/>
  <c r="I141" i="1"/>
  <c r="N145" i="7" l="1"/>
  <c r="Q144" i="7"/>
  <c r="F144" i="7"/>
  <c r="E143" i="7"/>
  <c r="I143" i="7"/>
  <c r="R145" i="7"/>
  <c r="U144" i="7"/>
  <c r="J145" i="7"/>
  <c r="M144" i="7"/>
  <c r="AA141" i="6"/>
  <c r="AB141" i="6"/>
  <c r="AC141" i="6" s="1"/>
  <c r="O141" i="6"/>
  <c r="P141" i="6"/>
  <c r="Q141" i="6" s="1"/>
  <c r="R140" i="6"/>
  <c r="AD140" i="6"/>
  <c r="N142" i="6"/>
  <c r="M143" i="6"/>
  <c r="I142" i="6"/>
  <c r="J142" i="6" s="1"/>
  <c r="H142" i="6"/>
  <c r="L142" i="6" s="1"/>
  <c r="AE142" i="6"/>
  <c r="S143" i="6"/>
  <c r="T142" i="6"/>
  <c r="X140" i="6"/>
  <c r="Z142" i="6"/>
  <c r="Y143" i="6"/>
  <c r="K143" i="6"/>
  <c r="G143" i="6"/>
  <c r="F144" i="6"/>
  <c r="V141" i="6"/>
  <c r="W141" i="6" s="1"/>
  <c r="U141" i="6"/>
  <c r="L141" i="6"/>
  <c r="AB142" i="5"/>
  <c r="AC142" i="5" s="1"/>
  <c r="AA142" i="5"/>
  <c r="AD142" i="5" s="1"/>
  <c r="K142" i="5"/>
  <c r="G142" i="5"/>
  <c r="F143" i="5"/>
  <c r="T142" i="5"/>
  <c r="S143" i="5"/>
  <c r="Z143" i="5"/>
  <c r="Y144" i="5"/>
  <c r="AF141" i="5"/>
  <c r="H141" i="5"/>
  <c r="AE141" i="5"/>
  <c r="I141" i="5"/>
  <c r="J141" i="5" s="1"/>
  <c r="V141" i="5"/>
  <c r="W141" i="5" s="1"/>
  <c r="U141" i="5"/>
  <c r="X141" i="5" s="1"/>
  <c r="P142" i="5"/>
  <c r="Q142" i="5" s="1"/>
  <c r="O142" i="5"/>
  <c r="R142" i="5" s="1"/>
  <c r="M144" i="5"/>
  <c r="N143" i="5"/>
  <c r="AD141" i="4"/>
  <c r="R141" i="4"/>
  <c r="Y144" i="4"/>
  <c r="Z143" i="4"/>
  <c r="I143" i="4"/>
  <c r="J143" i="4" s="1"/>
  <c r="H143" i="4"/>
  <c r="P142" i="4"/>
  <c r="Q142" i="4" s="1"/>
  <c r="O142" i="4"/>
  <c r="R142" i="4" s="1"/>
  <c r="S144" i="4"/>
  <c r="T143" i="4"/>
  <c r="AB142" i="4"/>
  <c r="AC142" i="4" s="1"/>
  <c r="AA142" i="4"/>
  <c r="AD142" i="4" s="1"/>
  <c r="M144" i="4"/>
  <c r="N143" i="4"/>
  <c r="X141" i="4"/>
  <c r="F145" i="4"/>
  <c r="G144" i="4"/>
  <c r="K144" i="4"/>
  <c r="U142" i="4"/>
  <c r="V142" i="4"/>
  <c r="W142" i="4" s="1"/>
  <c r="L142" i="4"/>
  <c r="F143" i="2"/>
  <c r="E142" i="2"/>
  <c r="L142" i="3"/>
  <c r="F145" i="3"/>
  <c r="K144" i="3"/>
  <c r="G144" i="3"/>
  <c r="H143" i="3"/>
  <c r="I143" i="3"/>
  <c r="J143" i="3" s="1"/>
  <c r="AC140" i="1"/>
  <c r="T140" i="2"/>
  <c r="U140" i="2" s="1"/>
  <c r="W140" i="1"/>
  <c r="P140" i="2"/>
  <c r="Q140" i="2" s="1"/>
  <c r="Q140" i="1"/>
  <c r="L140" i="2"/>
  <c r="M140" i="2" s="1"/>
  <c r="J141" i="1"/>
  <c r="L141" i="1" s="1"/>
  <c r="H141" i="2"/>
  <c r="I141" i="2" s="1"/>
  <c r="R140" i="1"/>
  <c r="AB141" i="1"/>
  <c r="AA141" i="1"/>
  <c r="V141" i="1"/>
  <c r="U141" i="1"/>
  <c r="I142" i="1"/>
  <c r="H142" i="1"/>
  <c r="Y143" i="1"/>
  <c r="Z142" i="1"/>
  <c r="S142" i="2" s="1"/>
  <c r="G143" i="1"/>
  <c r="G143" i="2" s="1"/>
  <c r="K143" i="1"/>
  <c r="F144" i="1"/>
  <c r="X140" i="1"/>
  <c r="S143" i="1"/>
  <c r="T142" i="1"/>
  <c r="O142" i="2" s="1"/>
  <c r="O141" i="1"/>
  <c r="P141" i="1"/>
  <c r="N142" i="1"/>
  <c r="K142" i="2" s="1"/>
  <c r="M143" i="1"/>
  <c r="AD140" i="1"/>
  <c r="J146" i="7" l="1"/>
  <c r="M145" i="7"/>
  <c r="F145" i="7"/>
  <c r="E144" i="7"/>
  <c r="I144" i="7"/>
  <c r="R146" i="7"/>
  <c r="U145" i="7"/>
  <c r="N146" i="7"/>
  <c r="Q145" i="7"/>
  <c r="K144" i="6"/>
  <c r="G144" i="6"/>
  <c r="F145" i="6"/>
  <c r="AA142" i="6"/>
  <c r="AB142" i="6"/>
  <c r="AC142" i="6" s="1"/>
  <c r="R141" i="6"/>
  <c r="V142" i="6"/>
  <c r="W142" i="6" s="1"/>
  <c r="U142" i="6"/>
  <c r="O142" i="6"/>
  <c r="P142" i="6"/>
  <c r="Q142" i="6" s="1"/>
  <c r="X141" i="6"/>
  <c r="I143" i="6"/>
  <c r="J143" i="6" s="1"/>
  <c r="H143" i="6"/>
  <c r="AE143" i="6"/>
  <c r="S144" i="6"/>
  <c r="T143" i="6"/>
  <c r="Z143" i="6"/>
  <c r="Y144" i="6"/>
  <c r="N143" i="6"/>
  <c r="M144" i="6"/>
  <c r="AD141" i="6"/>
  <c r="Y145" i="5"/>
  <c r="Z144" i="5"/>
  <c r="N144" i="5"/>
  <c r="M145" i="5"/>
  <c r="L141" i="5"/>
  <c r="K143" i="5"/>
  <c r="G143" i="5"/>
  <c r="F144" i="5"/>
  <c r="V142" i="5"/>
  <c r="W142" i="5" s="1"/>
  <c r="U142" i="5"/>
  <c r="P143" i="5"/>
  <c r="Q143" i="5" s="1"/>
  <c r="O143" i="5"/>
  <c r="R143" i="5" s="1"/>
  <c r="AB143" i="5"/>
  <c r="AC143" i="5" s="1"/>
  <c r="AA143" i="5"/>
  <c r="T143" i="5"/>
  <c r="S144" i="5"/>
  <c r="AF142" i="5"/>
  <c r="H142" i="5"/>
  <c r="AE142" i="5"/>
  <c r="I142" i="5"/>
  <c r="J142" i="5" s="1"/>
  <c r="O143" i="4"/>
  <c r="P143" i="4"/>
  <c r="Q143" i="4" s="1"/>
  <c r="AA143" i="4"/>
  <c r="AB143" i="4"/>
  <c r="AC143" i="4" s="1"/>
  <c r="S145" i="4"/>
  <c r="T144" i="4"/>
  <c r="K145" i="4"/>
  <c r="F146" i="4"/>
  <c r="G145" i="4"/>
  <c r="V143" i="4"/>
  <c r="W143" i="4" s="1"/>
  <c r="U143" i="4"/>
  <c r="I144" i="4"/>
  <c r="J144" i="4" s="1"/>
  <c r="H144" i="4"/>
  <c r="X142" i="4"/>
  <c r="M145" i="4"/>
  <c r="N144" i="4"/>
  <c r="L143" i="4"/>
  <c r="Y145" i="4"/>
  <c r="Z144" i="4"/>
  <c r="F144" i="2"/>
  <c r="E143" i="2"/>
  <c r="I144" i="3"/>
  <c r="J144" i="3" s="1"/>
  <c r="H144" i="3"/>
  <c r="L143" i="3"/>
  <c r="F146" i="3"/>
  <c r="K145" i="3"/>
  <c r="G145" i="3"/>
  <c r="J142" i="1"/>
  <c r="H142" i="2"/>
  <c r="I142" i="2" s="1"/>
  <c r="AC141" i="1"/>
  <c r="AD141" i="1" s="1"/>
  <c r="T141" i="2"/>
  <c r="U141" i="2" s="1"/>
  <c r="Q141" i="1"/>
  <c r="L141" i="2"/>
  <c r="M141" i="2" s="1"/>
  <c r="W141" i="1"/>
  <c r="X141" i="1" s="1"/>
  <c r="P141" i="2"/>
  <c r="Q141" i="2" s="1"/>
  <c r="G144" i="1"/>
  <c r="G144" i="2" s="1"/>
  <c r="K144" i="1"/>
  <c r="F145" i="1"/>
  <c r="Y144" i="1"/>
  <c r="Z143" i="1"/>
  <c r="S143" i="2" s="1"/>
  <c r="U142" i="1"/>
  <c r="V142" i="1"/>
  <c r="AA142" i="1"/>
  <c r="AB142" i="1"/>
  <c r="S144" i="1"/>
  <c r="T143" i="1"/>
  <c r="O143" i="2" s="1"/>
  <c r="N143" i="1"/>
  <c r="K143" i="2" s="1"/>
  <c r="M144" i="1"/>
  <c r="H143" i="1"/>
  <c r="I143" i="1"/>
  <c r="R141" i="1"/>
  <c r="P142" i="1"/>
  <c r="O142" i="1"/>
  <c r="N147" i="7" l="1"/>
  <c r="Q146" i="7"/>
  <c r="F146" i="7"/>
  <c r="I145" i="7"/>
  <c r="E145" i="7"/>
  <c r="R147" i="7"/>
  <c r="U146" i="7"/>
  <c r="J147" i="7"/>
  <c r="M146" i="7"/>
  <c r="L143" i="6"/>
  <c r="V143" i="6"/>
  <c r="W143" i="6" s="1"/>
  <c r="U143" i="6"/>
  <c r="K145" i="6"/>
  <c r="G145" i="6"/>
  <c r="F146" i="6"/>
  <c r="O143" i="6"/>
  <c r="P143" i="6"/>
  <c r="Q143" i="6" s="1"/>
  <c r="Z144" i="6"/>
  <c r="Y145" i="6"/>
  <c r="R142" i="6"/>
  <c r="I144" i="6"/>
  <c r="J144" i="6" s="1"/>
  <c r="AE144" i="6"/>
  <c r="H144" i="6"/>
  <c r="N144" i="6"/>
  <c r="M145" i="6"/>
  <c r="AA143" i="6"/>
  <c r="AD143" i="6" s="1"/>
  <c r="AB143" i="6"/>
  <c r="AC143" i="6" s="1"/>
  <c r="S145" i="6"/>
  <c r="T144" i="6"/>
  <c r="X142" i="6"/>
  <c r="AD142" i="6"/>
  <c r="T144" i="5"/>
  <c r="S145" i="5"/>
  <c r="P144" i="5"/>
  <c r="Q144" i="5" s="1"/>
  <c r="O144" i="5"/>
  <c r="K144" i="5"/>
  <c r="G144" i="5"/>
  <c r="F145" i="5"/>
  <c r="AB144" i="5"/>
  <c r="AC144" i="5" s="1"/>
  <c r="AA144" i="5"/>
  <c r="AD144" i="5" s="1"/>
  <c r="L142" i="5"/>
  <c r="AF143" i="5"/>
  <c r="H143" i="5"/>
  <c r="AE143" i="5"/>
  <c r="I143" i="5"/>
  <c r="J143" i="5" s="1"/>
  <c r="Z145" i="5"/>
  <c r="Y146" i="5"/>
  <c r="V143" i="5"/>
  <c r="W143" i="5" s="1"/>
  <c r="U143" i="5"/>
  <c r="AD143" i="5"/>
  <c r="X142" i="5"/>
  <c r="M146" i="5"/>
  <c r="N145" i="5"/>
  <c r="L144" i="4"/>
  <c r="P144" i="4"/>
  <c r="Q144" i="4" s="1"/>
  <c r="O144" i="4"/>
  <c r="I145" i="4"/>
  <c r="J145" i="4" s="1"/>
  <c r="H145" i="4"/>
  <c r="AD143" i="4"/>
  <c r="AB144" i="4"/>
  <c r="AC144" i="4" s="1"/>
  <c r="AA144" i="4"/>
  <c r="AD144" i="4" s="1"/>
  <c r="V144" i="4"/>
  <c r="W144" i="4" s="1"/>
  <c r="U144" i="4"/>
  <c r="F147" i="4"/>
  <c r="K146" i="4"/>
  <c r="G146" i="4"/>
  <c r="Z145" i="4"/>
  <c r="Y146" i="4"/>
  <c r="M146" i="4"/>
  <c r="N145" i="4"/>
  <c r="X143" i="4"/>
  <c r="S146" i="4"/>
  <c r="T145" i="4"/>
  <c r="R143" i="4"/>
  <c r="F145" i="2"/>
  <c r="E144" i="2"/>
  <c r="L142" i="1"/>
  <c r="F147" i="3"/>
  <c r="K146" i="3"/>
  <c r="G146" i="3"/>
  <c r="I145" i="3"/>
  <c r="J145" i="3" s="1"/>
  <c r="H145" i="3"/>
  <c r="L144" i="3"/>
  <c r="J143" i="1"/>
  <c r="H143" i="2"/>
  <c r="I143" i="2" s="1"/>
  <c r="W142" i="1"/>
  <c r="X142" i="1" s="1"/>
  <c r="P142" i="2"/>
  <c r="Q142" i="2" s="1"/>
  <c r="Q142" i="1"/>
  <c r="R142" i="1" s="1"/>
  <c r="L142" i="2"/>
  <c r="M142" i="2" s="1"/>
  <c r="AC142" i="1"/>
  <c r="AD142" i="1" s="1"/>
  <c r="T142" i="2"/>
  <c r="U142" i="2" s="1"/>
  <c r="L143" i="1"/>
  <c r="N144" i="1"/>
  <c r="K144" i="2" s="1"/>
  <c r="M145" i="1"/>
  <c r="S145" i="1"/>
  <c r="T144" i="1"/>
  <c r="O144" i="2" s="1"/>
  <c r="G145" i="1"/>
  <c r="G145" i="2" s="1"/>
  <c r="F146" i="1"/>
  <c r="K145" i="1"/>
  <c r="P143" i="1"/>
  <c r="O143" i="1"/>
  <c r="AA143" i="1"/>
  <c r="AB143" i="1"/>
  <c r="U143" i="1"/>
  <c r="V143" i="1"/>
  <c r="Y145" i="1"/>
  <c r="Z144" i="1"/>
  <c r="S144" i="2" s="1"/>
  <c r="I144" i="1"/>
  <c r="H144" i="1"/>
  <c r="M147" i="7" l="1"/>
  <c r="J148" i="7"/>
  <c r="F147" i="7"/>
  <c r="E146" i="7"/>
  <c r="I146" i="7"/>
  <c r="R148" i="7"/>
  <c r="U147" i="7"/>
  <c r="Q147" i="7"/>
  <c r="N148" i="7"/>
  <c r="L144" i="6"/>
  <c r="Z145" i="6"/>
  <c r="Y146" i="6"/>
  <c r="R143" i="6"/>
  <c r="V144" i="6"/>
  <c r="W144" i="6" s="1"/>
  <c r="U144" i="6"/>
  <c r="X144" i="6" s="1"/>
  <c r="S146" i="6"/>
  <c r="T145" i="6"/>
  <c r="O144" i="6"/>
  <c r="P144" i="6"/>
  <c r="Q144" i="6" s="1"/>
  <c r="AA144" i="6"/>
  <c r="AB144" i="6"/>
  <c r="AC144" i="6" s="1"/>
  <c r="X143" i="6"/>
  <c r="I145" i="6"/>
  <c r="J145" i="6" s="1"/>
  <c r="AE145" i="6"/>
  <c r="H145" i="6"/>
  <c r="N145" i="6"/>
  <c r="M146" i="6"/>
  <c r="K146" i="6"/>
  <c r="G146" i="6"/>
  <c r="F147" i="6"/>
  <c r="AF144" i="5"/>
  <c r="H144" i="5"/>
  <c r="AE144" i="5"/>
  <c r="I144" i="5"/>
  <c r="J144" i="5" s="1"/>
  <c r="T145" i="5"/>
  <c r="S146" i="5"/>
  <c r="L143" i="5"/>
  <c r="V144" i="5"/>
  <c r="W144" i="5" s="1"/>
  <c r="U144" i="5"/>
  <c r="X144" i="5" s="1"/>
  <c r="Y147" i="5"/>
  <c r="Z146" i="5"/>
  <c r="P145" i="5"/>
  <c r="Q145" i="5" s="1"/>
  <c r="O145" i="5"/>
  <c r="N146" i="5"/>
  <c r="M147" i="5"/>
  <c r="X143" i="5"/>
  <c r="AB145" i="5"/>
  <c r="AC145" i="5" s="1"/>
  <c r="AA145" i="5"/>
  <c r="K145" i="5"/>
  <c r="G145" i="5"/>
  <c r="F146" i="5"/>
  <c r="R144" i="5"/>
  <c r="R144" i="4"/>
  <c r="L145" i="4"/>
  <c r="Y147" i="4"/>
  <c r="Z146" i="4"/>
  <c r="U145" i="4"/>
  <c r="V145" i="4"/>
  <c r="W145" i="4" s="1"/>
  <c r="F148" i="4"/>
  <c r="K147" i="4"/>
  <c r="G147" i="4"/>
  <c r="AB145" i="4"/>
  <c r="AC145" i="4" s="1"/>
  <c r="AA145" i="4"/>
  <c r="P145" i="4"/>
  <c r="Q145" i="4" s="1"/>
  <c r="O145" i="4"/>
  <c r="S147" i="4"/>
  <c r="T146" i="4"/>
  <c r="M147" i="4"/>
  <c r="N146" i="4"/>
  <c r="H146" i="4"/>
  <c r="I146" i="4"/>
  <c r="J146" i="4" s="1"/>
  <c r="X144" i="4"/>
  <c r="F146" i="2"/>
  <c r="E145" i="2"/>
  <c r="L145" i="3"/>
  <c r="K147" i="3"/>
  <c r="G147" i="3"/>
  <c r="F148" i="3"/>
  <c r="I146" i="3"/>
  <c r="J146" i="3" s="1"/>
  <c r="H146" i="3"/>
  <c r="W143" i="1"/>
  <c r="X143" i="1" s="1"/>
  <c r="P143" i="2"/>
  <c r="Q143" i="2" s="1"/>
  <c r="Q143" i="1"/>
  <c r="L143" i="2"/>
  <c r="M143" i="2" s="1"/>
  <c r="J144" i="1"/>
  <c r="H144" i="2"/>
  <c r="I144" i="2" s="1"/>
  <c r="AC143" i="1"/>
  <c r="AD143" i="1" s="1"/>
  <c r="T143" i="2"/>
  <c r="U143" i="2" s="1"/>
  <c r="R143" i="1"/>
  <c r="I145" i="1"/>
  <c r="H145" i="1"/>
  <c r="N145" i="1"/>
  <c r="K145" i="2" s="1"/>
  <c r="M146" i="1"/>
  <c r="S146" i="1"/>
  <c r="T145" i="1"/>
  <c r="O145" i="2" s="1"/>
  <c r="AA144" i="1"/>
  <c r="AB144" i="1"/>
  <c r="Y146" i="1"/>
  <c r="Z145" i="1"/>
  <c r="S145" i="2" s="1"/>
  <c r="P144" i="1"/>
  <c r="O144" i="1"/>
  <c r="G146" i="1"/>
  <c r="G146" i="2" s="1"/>
  <c r="F147" i="1"/>
  <c r="K146" i="1"/>
  <c r="V144" i="1"/>
  <c r="U144" i="1"/>
  <c r="R149" i="7" l="1"/>
  <c r="U148" i="7"/>
  <c r="J149" i="7"/>
  <c r="M148" i="7"/>
  <c r="F148" i="7"/>
  <c r="E147" i="7"/>
  <c r="I147" i="7"/>
  <c r="N149" i="7"/>
  <c r="Q148" i="7"/>
  <c r="AD144" i="6"/>
  <c r="R144" i="6"/>
  <c r="K147" i="6"/>
  <c r="G147" i="6"/>
  <c r="F148" i="6"/>
  <c r="I146" i="6"/>
  <c r="J146" i="6" s="1"/>
  <c r="H146" i="6"/>
  <c r="L146" i="6" s="1"/>
  <c r="AE146" i="6"/>
  <c r="S147" i="6"/>
  <c r="T146" i="6"/>
  <c r="Z146" i="6"/>
  <c r="Y147" i="6"/>
  <c r="O145" i="6"/>
  <c r="P145" i="6"/>
  <c r="Q145" i="6" s="1"/>
  <c r="V145" i="6"/>
  <c r="W145" i="6" s="1"/>
  <c r="U145" i="6"/>
  <c r="X145" i="6" s="1"/>
  <c r="L145" i="6"/>
  <c r="AA145" i="6"/>
  <c r="AB145" i="6"/>
  <c r="AC145" i="6" s="1"/>
  <c r="N146" i="6"/>
  <c r="M147" i="6"/>
  <c r="R145" i="5"/>
  <c r="T146" i="5"/>
  <c r="S147" i="5"/>
  <c r="P146" i="5"/>
  <c r="Q146" i="5" s="1"/>
  <c r="O146" i="5"/>
  <c r="R146" i="5" s="1"/>
  <c r="Z147" i="5"/>
  <c r="Y148" i="5"/>
  <c r="M148" i="5"/>
  <c r="N147" i="5"/>
  <c r="V145" i="5"/>
  <c r="W145" i="5" s="1"/>
  <c r="U145" i="5"/>
  <c r="X145" i="5" s="1"/>
  <c r="L144" i="5"/>
  <c r="AF145" i="5"/>
  <c r="H145" i="5"/>
  <c r="AE145" i="5"/>
  <c r="I145" i="5"/>
  <c r="J145" i="5" s="1"/>
  <c r="K146" i="5"/>
  <c r="G146" i="5"/>
  <c r="F147" i="5"/>
  <c r="AD145" i="5"/>
  <c r="AB146" i="5"/>
  <c r="AC146" i="5" s="1"/>
  <c r="AA146" i="5"/>
  <c r="AD146" i="5" s="1"/>
  <c r="X145" i="4"/>
  <c r="AD145" i="4"/>
  <c r="L146" i="4"/>
  <c r="I147" i="4"/>
  <c r="J147" i="4" s="1"/>
  <c r="H147" i="4"/>
  <c r="M148" i="4"/>
  <c r="N147" i="4"/>
  <c r="T147" i="4"/>
  <c r="S148" i="4"/>
  <c r="F149" i="4"/>
  <c r="K148" i="4"/>
  <c r="G148" i="4"/>
  <c r="AB146" i="4"/>
  <c r="AC146" i="4" s="1"/>
  <c r="AA146" i="4"/>
  <c r="V146" i="4"/>
  <c r="W146" i="4" s="1"/>
  <c r="U146" i="4"/>
  <c r="X146" i="4" s="1"/>
  <c r="P146" i="4"/>
  <c r="Q146" i="4" s="1"/>
  <c r="O146" i="4"/>
  <c r="R145" i="4"/>
  <c r="Y148" i="4"/>
  <c r="Z147" i="4"/>
  <c r="F147" i="2"/>
  <c r="E146" i="2"/>
  <c r="L144" i="1"/>
  <c r="L146" i="3"/>
  <c r="F149" i="3"/>
  <c r="K148" i="3"/>
  <c r="G148" i="3"/>
  <c r="H147" i="3"/>
  <c r="I147" i="3"/>
  <c r="J147" i="3" s="1"/>
  <c r="W144" i="1"/>
  <c r="X144" i="1" s="1"/>
  <c r="P144" i="2"/>
  <c r="Q144" i="2" s="1"/>
  <c r="J145" i="1"/>
  <c r="H145" i="2"/>
  <c r="I145" i="2" s="1"/>
  <c r="Q144" i="1"/>
  <c r="L144" i="2"/>
  <c r="M144" i="2" s="1"/>
  <c r="AC144" i="1"/>
  <c r="AD144" i="1" s="1"/>
  <c r="T144" i="2"/>
  <c r="U144" i="2" s="1"/>
  <c r="R144" i="1"/>
  <c r="S147" i="1"/>
  <c r="T146" i="1"/>
  <c r="O146" i="2" s="1"/>
  <c r="G147" i="1"/>
  <c r="G147" i="2" s="1"/>
  <c r="K147" i="1"/>
  <c r="F148" i="1"/>
  <c r="AB145" i="1"/>
  <c r="AA145" i="1"/>
  <c r="N146" i="1"/>
  <c r="K146" i="2" s="1"/>
  <c r="M147" i="1"/>
  <c r="V145" i="1"/>
  <c r="U145" i="1"/>
  <c r="I146" i="1"/>
  <c r="H146" i="1"/>
  <c r="Y147" i="1"/>
  <c r="Z146" i="1"/>
  <c r="S146" i="2" s="1"/>
  <c r="O145" i="1"/>
  <c r="P145" i="1"/>
  <c r="N150" i="7" l="1"/>
  <c r="Q149" i="7"/>
  <c r="J150" i="7"/>
  <c r="M149" i="7"/>
  <c r="F149" i="7"/>
  <c r="E148" i="7"/>
  <c r="I148" i="7"/>
  <c r="R150" i="7"/>
  <c r="U149" i="7"/>
  <c r="AD145" i="6"/>
  <c r="R145" i="6"/>
  <c r="V146" i="6"/>
  <c r="W146" i="6" s="1"/>
  <c r="U146" i="6"/>
  <c r="X146" i="6" s="1"/>
  <c r="K148" i="6"/>
  <c r="G148" i="6"/>
  <c r="F149" i="6"/>
  <c r="Z147" i="6"/>
  <c r="Y148" i="6"/>
  <c r="I147" i="6"/>
  <c r="J147" i="6" s="1"/>
  <c r="H147" i="6"/>
  <c r="AE147" i="6"/>
  <c r="N147" i="6"/>
  <c r="M148" i="6"/>
  <c r="O146" i="6"/>
  <c r="P146" i="6"/>
  <c r="Q146" i="6" s="1"/>
  <c r="AA146" i="6"/>
  <c r="AB146" i="6"/>
  <c r="AC146" i="6" s="1"/>
  <c r="S148" i="6"/>
  <c r="T147" i="6"/>
  <c r="Y149" i="5"/>
  <c r="Z148" i="5"/>
  <c r="T147" i="5"/>
  <c r="S148" i="5"/>
  <c r="K147" i="5"/>
  <c r="G147" i="5"/>
  <c r="F148" i="5"/>
  <c r="N148" i="5"/>
  <c r="M149" i="5"/>
  <c r="AB147" i="5"/>
  <c r="AC147" i="5" s="1"/>
  <c r="AA147" i="5"/>
  <c r="V146" i="5"/>
  <c r="W146" i="5" s="1"/>
  <c r="U146" i="5"/>
  <c r="X146" i="5" s="1"/>
  <c r="AF146" i="5"/>
  <c r="H146" i="5"/>
  <c r="AE146" i="5"/>
  <c r="I146" i="5"/>
  <c r="J146" i="5" s="1"/>
  <c r="P147" i="5"/>
  <c r="Q147" i="5" s="1"/>
  <c r="O147" i="5"/>
  <c r="L145" i="5"/>
  <c r="L147" i="4"/>
  <c r="R146" i="4"/>
  <c r="AD146" i="4"/>
  <c r="I148" i="4"/>
  <c r="J148" i="4" s="1"/>
  <c r="H148" i="4"/>
  <c r="S149" i="4"/>
  <c r="T148" i="4"/>
  <c r="M149" i="4"/>
  <c r="N148" i="4"/>
  <c r="Y149" i="4"/>
  <c r="Z148" i="4"/>
  <c r="F150" i="4"/>
  <c r="G149" i="4"/>
  <c r="K149" i="4"/>
  <c r="V147" i="4"/>
  <c r="W147" i="4" s="1"/>
  <c r="U147" i="4"/>
  <c r="AA147" i="4"/>
  <c r="AB147" i="4"/>
  <c r="AC147" i="4" s="1"/>
  <c r="O147" i="4"/>
  <c r="P147" i="4"/>
  <c r="Q147" i="4" s="1"/>
  <c r="F148" i="2"/>
  <c r="E147" i="2"/>
  <c r="L145" i="1"/>
  <c r="L147" i="3"/>
  <c r="K149" i="3"/>
  <c r="F150" i="3"/>
  <c r="G149" i="3"/>
  <c r="I148" i="3"/>
  <c r="J148" i="3" s="1"/>
  <c r="H148" i="3"/>
  <c r="J146" i="1"/>
  <c r="H146" i="2"/>
  <c r="I146" i="2" s="1"/>
  <c r="W145" i="1"/>
  <c r="X145" i="1" s="1"/>
  <c r="P145" i="2"/>
  <c r="Q145" i="2" s="1"/>
  <c r="Q145" i="1"/>
  <c r="R145" i="1" s="1"/>
  <c r="L145" i="2"/>
  <c r="M145" i="2" s="1"/>
  <c r="AC145" i="1"/>
  <c r="AD145" i="1" s="1"/>
  <c r="T145" i="2"/>
  <c r="U145" i="2" s="1"/>
  <c r="I147" i="1"/>
  <c r="H147" i="1"/>
  <c r="Y148" i="1"/>
  <c r="Z147" i="1"/>
  <c r="S147" i="2" s="1"/>
  <c r="G148" i="1"/>
  <c r="G148" i="2" s="1"/>
  <c r="F149" i="1"/>
  <c r="K148" i="1"/>
  <c r="V146" i="1"/>
  <c r="U146" i="1"/>
  <c r="P146" i="1"/>
  <c r="O146" i="1"/>
  <c r="AA146" i="1"/>
  <c r="AB146" i="1"/>
  <c r="N147" i="1"/>
  <c r="K147" i="2" s="1"/>
  <c r="M148" i="1"/>
  <c r="S148" i="1"/>
  <c r="T147" i="1"/>
  <c r="O147" i="2" s="1"/>
  <c r="R151" i="7" l="1"/>
  <c r="U150" i="7"/>
  <c r="J151" i="7"/>
  <c r="M150" i="7"/>
  <c r="F150" i="7"/>
  <c r="E149" i="7"/>
  <c r="I149" i="7"/>
  <c r="Q150" i="7"/>
  <c r="N151" i="7"/>
  <c r="AD146" i="6"/>
  <c r="O147" i="6"/>
  <c r="P147" i="6"/>
  <c r="Q147" i="6" s="1"/>
  <c r="V147" i="6"/>
  <c r="W147" i="6" s="1"/>
  <c r="U147" i="6"/>
  <c r="S149" i="6"/>
  <c r="T148" i="6"/>
  <c r="R146" i="6"/>
  <c r="Z148" i="6"/>
  <c r="Y149" i="6"/>
  <c r="K149" i="6"/>
  <c r="G149" i="6"/>
  <c r="F150" i="6"/>
  <c r="N148" i="6"/>
  <c r="M149" i="6"/>
  <c r="L147" i="6"/>
  <c r="AA147" i="6"/>
  <c r="AD147" i="6" s="1"/>
  <c r="AB147" i="6"/>
  <c r="AC147" i="6" s="1"/>
  <c r="I148" i="6"/>
  <c r="J148" i="6" s="1"/>
  <c r="AE148" i="6"/>
  <c r="H148" i="6"/>
  <c r="AF147" i="5"/>
  <c r="H147" i="5"/>
  <c r="L147" i="5" s="1"/>
  <c r="AE147" i="5"/>
  <c r="I147" i="5"/>
  <c r="J147" i="5" s="1"/>
  <c r="M150" i="5"/>
  <c r="N149" i="5"/>
  <c r="R147" i="5"/>
  <c r="L146" i="5"/>
  <c r="AD147" i="5"/>
  <c r="P148" i="5"/>
  <c r="Q148" i="5" s="1"/>
  <c r="O148" i="5"/>
  <c r="R148" i="5" s="1"/>
  <c r="AB148" i="5"/>
  <c r="AC148" i="5" s="1"/>
  <c r="AA148" i="5"/>
  <c r="AD148" i="5" s="1"/>
  <c r="K148" i="5"/>
  <c r="G148" i="5"/>
  <c r="F149" i="5"/>
  <c r="T148" i="5"/>
  <c r="S149" i="5"/>
  <c r="Z149" i="5"/>
  <c r="Y150" i="5"/>
  <c r="V147" i="5"/>
  <c r="W147" i="5" s="1"/>
  <c r="U147" i="5"/>
  <c r="X147" i="5" s="1"/>
  <c r="L148" i="4"/>
  <c r="R147" i="4"/>
  <c r="AA148" i="4"/>
  <c r="AB148" i="4"/>
  <c r="AC148" i="4" s="1"/>
  <c r="P148" i="4"/>
  <c r="Q148" i="4" s="1"/>
  <c r="O148" i="4"/>
  <c r="AD147" i="4"/>
  <c r="I149" i="4"/>
  <c r="J149" i="4" s="1"/>
  <c r="H149" i="4"/>
  <c r="M150" i="4"/>
  <c r="N149" i="4"/>
  <c r="S150" i="4"/>
  <c r="T149" i="4"/>
  <c r="X147" i="4"/>
  <c r="F151" i="4"/>
  <c r="K150" i="4"/>
  <c r="G150" i="4"/>
  <c r="Y150" i="4"/>
  <c r="Z149" i="4"/>
  <c r="V148" i="4"/>
  <c r="W148" i="4" s="1"/>
  <c r="U148" i="4"/>
  <c r="F149" i="2"/>
  <c r="E148" i="2"/>
  <c r="L146" i="1"/>
  <c r="L148" i="3"/>
  <c r="H149" i="3"/>
  <c r="I149" i="3"/>
  <c r="J149" i="3" s="1"/>
  <c r="F151" i="3"/>
  <c r="K150" i="3"/>
  <c r="G150" i="3"/>
  <c r="W146" i="1"/>
  <c r="P146" i="2"/>
  <c r="Q146" i="2" s="1"/>
  <c r="Q146" i="1"/>
  <c r="L146" i="2"/>
  <c r="M146" i="2" s="1"/>
  <c r="AC146" i="1"/>
  <c r="T146" i="2"/>
  <c r="U146" i="2" s="1"/>
  <c r="J147" i="1"/>
  <c r="H147" i="2"/>
  <c r="I147" i="2" s="1"/>
  <c r="AD146" i="1"/>
  <c r="X146" i="1"/>
  <c r="R146" i="1"/>
  <c r="S149" i="1"/>
  <c r="T148" i="1"/>
  <c r="O148" i="2" s="1"/>
  <c r="Y149" i="1"/>
  <c r="Z148" i="1"/>
  <c r="S148" i="2" s="1"/>
  <c r="AA147" i="1"/>
  <c r="AB147" i="1"/>
  <c r="G149" i="1"/>
  <c r="G149" i="2" s="1"/>
  <c r="F150" i="1"/>
  <c r="K149" i="1"/>
  <c r="N148" i="1"/>
  <c r="K148" i="2" s="1"/>
  <c r="M149" i="1"/>
  <c r="U147" i="1"/>
  <c r="V147" i="1"/>
  <c r="P147" i="1"/>
  <c r="O147" i="1"/>
  <c r="I148" i="1"/>
  <c r="H148" i="1"/>
  <c r="J152" i="7" l="1"/>
  <c r="M151" i="7"/>
  <c r="N152" i="7"/>
  <c r="Q151" i="7"/>
  <c r="E150" i="7"/>
  <c r="I150" i="7"/>
  <c r="F151" i="7"/>
  <c r="R152" i="7"/>
  <c r="U151" i="7"/>
  <c r="X147" i="6"/>
  <c r="Z149" i="6"/>
  <c r="Y150" i="6"/>
  <c r="V148" i="6"/>
  <c r="W148" i="6" s="1"/>
  <c r="U148" i="6"/>
  <c r="N149" i="6"/>
  <c r="M150" i="6"/>
  <c r="K150" i="6"/>
  <c r="G150" i="6"/>
  <c r="F151" i="6"/>
  <c r="AA148" i="6"/>
  <c r="AB148" i="6"/>
  <c r="AC148" i="6" s="1"/>
  <c r="L148" i="6"/>
  <c r="O148" i="6"/>
  <c r="P148" i="6"/>
  <c r="Q148" i="6" s="1"/>
  <c r="I149" i="6"/>
  <c r="J149" i="6" s="1"/>
  <c r="AE149" i="6"/>
  <c r="H149" i="6"/>
  <c r="S150" i="6"/>
  <c r="T149" i="6"/>
  <c r="R147" i="6"/>
  <c r="AB149" i="5"/>
  <c r="AC149" i="5" s="1"/>
  <c r="AA149" i="5"/>
  <c r="AD149" i="5" s="1"/>
  <c r="K149" i="5"/>
  <c r="G149" i="5"/>
  <c r="F150" i="5"/>
  <c r="N150" i="5"/>
  <c r="M151" i="5"/>
  <c r="T149" i="5"/>
  <c r="S150" i="5"/>
  <c r="AF148" i="5"/>
  <c r="H148" i="5"/>
  <c r="AE148" i="5"/>
  <c r="I148" i="5"/>
  <c r="J148" i="5" s="1"/>
  <c r="Y151" i="5"/>
  <c r="Z150" i="5"/>
  <c r="V148" i="5"/>
  <c r="W148" i="5" s="1"/>
  <c r="U148" i="5"/>
  <c r="P149" i="5"/>
  <c r="Q149" i="5" s="1"/>
  <c r="O149" i="5"/>
  <c r="R149" i="5" s="1"/>
  <c r="L149" i="4"/>
  <c r="R148" i="4"/>
  <c r="F152" i="4"/>
  <c r="K151" i="4"/>
  <c r="G151" i="4"/>
  <c r="M151" i="4"/>
  <c r="N150" i="4"/>
  <c r="X148" i="4"/>
  <c r="S151" i="4"/>
  <c r="T150" i="4"/>
  <c r="H150" i="4"/>
  <c r="I150" i="4"/>
  <c r="J150" i="4" s="1"/>
  <c r="P149" i="4"/>
  <c r="Q149" i="4" s="1"/>
  <c r="O149" i="4"/>
  <c r="Y151" i="4"/>
  <c r="Z150" i="4"/>
  <c r="AB149" i="4"/>
  <c r="AC149" i="4" s="1"/>
  <c r="AA149" i="4"/>
  <c r="U149" i="4"/>
  <c r="V149" i="4"/>
  <c r="W149" i="4" s="1"/>
  <c r="AD148" i="4"/>
  <c r="F150" i="2"/>
  <c r="E149" i="2"/>
  <c r="L147" i="1"/>
  <c r="I150" i="3"/>
  <c r="J150" i="3" s="1"/>
  <c r="H150" i="3"/>
  <c r="F152" i="3"/>
  <c r="G151" i="3"/>
  <c r="K151" i="3"/>
  <c r="L149" i="3"/>
  <c r="J148" i="1"/>
  <c r="H148" i="2"/>
  <c r="I148" i="2" s="1"/>
  <c r="Q147" i="1"/>
  <c r="R147" i="1" s="1"/>
  <c r="L147" i="2"/>
  <c r="M147" i="2" s="1"/>
  <c r="AC147" i="1"/>
  <c r="AD147" i="1" s="1"/>
  <c r="T147" i="2"/>
  <c r="U147" i="2" s="1"/>
  <c r="W147" i="1"/>
  <c r="X147" i="1" s="1"/>
  <c r="P147" i="2"/>
  <c r="Q147" i="2" s="1"/>
  <c r="Y150" i="1"/>
  <c r="Z149" i="1"/>
  <c r="S149" i="2" s="1"/>
  <c r="N149" i="1"/>
  <c r="K149" i="2" s="1"/>
  <c r="M150" i="1"/>
  <c r="P148" i="1"/>
  <c r="O148" i="1"/>
  <c r="G150" i="1"/>
  <c r="G150" i="2" s="1"/>
  <c r="K150" i="1"/>
  <c r="F151" i="1"/>
  <c r="V148" i="1"/>
  <c r="U148" i="1"/>
  <c r="H149" i="1"/>
  <c r="I149" i="1"/>
  <c r="AA148" i="1"/>
  <c r="AB148" i="1"/>
  <c r="S150" i="1"/>
  <c r="T149" i="1"/>
  <c r="O149" i="2" s="1"/>
  <c r="R153" i="7" l="1"/>
  <c r="U152" i="7"/>
  <c r="E151" i="7"/>
  <c r="F152" i="7"/>
  <c r="I151" i="7"/>
  <c r="N153" i="7"/>
  <c r="Q152" i="7"/>
  <c r="J153" i="7"/>
  <c r="M152" i="7"/>
  <c r="R148" i="6"/>
  <c r="V149" i="6"/>
  <c r="W149" i="6" s="1"/>
  <c r="U149" i="6"/>
  <c r="X149" i="6" s="1"/>
  <c r="K151" i="6"/>
  <c r="G151" i="6"/>
  <c r="F152" i="6"/>
  <c r="O149" i="6"/>
  <c r="P149" i="6"/>
  <c r="Q149" i="6" s="1"/>
  <c r="Z150" i="6"/>
  <c r="Y151" i="6"/>
  <c r="N150" i="6"/>
  <c r="M151" i="6"/>
  <c r="S151" i="6"/>
  <c r="T150" i="6"/>
  <c r="I150" i="6"/>
  <c r="J150" i="6" s="1"/>
  <c r="H150" i="6"/>
  <c r="L150" i="6" s="1"/>
  <c r="AE150" i="6"/>
  <c r="AA149" i="6"/>
  <c r="AB149" i="6"/>
  <c r="AC149" i="6" s="1"/>
  <c r="L149" i="6"/>
  <c r="AD148" i="6"/>
  <c r="X148" i="6"/>
  <c r="T150" i="5"/>
  <c r="S151" i="5"/>
  <c r="V149" i="5"/>
  <c r="W149" i="5" s="1"/>
  <c r="U149" i="5"/>
  <c r="X149" i="5" s="1"/>
  <c r="Y152" i="5"/>
  <c r="Z151" i="5"/>
  <c r="L148" i="5"/>
  <c r="K150" i="5"/>
  <c r="G150" i="5"/>
  <c r="F151" i="5"/>
  <c r="AB150" i="5"/>
  <c r="AC150" i="5" s="1"/>
  <c r="AA150" i="5"/>
  <c r="P150" i="5"/>
  <c r="Q150" i="5" s="1"/>
  <c r="O150" i="5"/>
  <c r="R150" i="5" s="1"/>
  <c r="X148" i="5"/>
  <c r="M152" i="5"/>
  <c r="N151" i="5"/>
  <c r="AF149" i="5"/>
  <c r="H149" i="5"/>
  <c r="AE149" i="5"/>
  <c r="I149" i="5"/>
  <c r="J149" i="5" s="1"/>
  <c r="AD149" i="4"/>
  <c r="R149" i="4"/>
  <c r="L150" i="4"/>
  <c r="V150" i="4"/>
  <c r="W150" i="4" s="1"/>
  <c r="U150" i="4"/>
  <c r="I151" i="4"/>
  <c r="J151" i="4" s="1"/>
  <c r="H151" i="4"/>
  <c r="P150" i="4"/>
  <c r="Q150" i="4" s="1"/>
  <c r="O150" i="4"/>
  <c r="AB150" i="4"/>
  <c r="AC150" i="4" s="1"/>
  <c r="AA150" i="4"/>
  <c r="X149" i="4"/>
  <c r="Y152" i="4"/>
  <c r="Z151" i="4"/>
  <c r="S152" i="4"/>
  <c r="T151" i="4"/>
  <c r="M152" i="4"/>
  <c r="N151" i="4"/>
  <c r="K152" i="4"/>
  <c r="F153" i="4"/>
  <c r="G152" i="4"/>
  <c r="F151" i="2"/>
  <c r="E150" i="2"/>
  <c r="L148" i="1"/>
  <c r="H151" i="3"/>
  <c r="I151" i="3"/>
  <c r="J151" i="3" s="1"/>
  <c r="F153" i="3"/>
  <c r="K152" i="3"/>
  <c r="G152" i="3"/>
  <c r="L150" i="3"/>
  <c r="Q148" i="1"/>
  <c r="L148" i="2"/>
  <c r="M148" i="2" s="1"/>
  <c r="J149" i="1"/>
  <c r="H149" i="2"/>
  <c r="I149" i="2" s="1"/>
  <c r="W148" i="1"/>
  <c r="X148" i="1" s="1"/>
  <c r="P148" i="2"/>
  <c r="Q148" i="2" s="1"/>
  <c r="AC148" i="1"/>
  <c r="AD148" i="1" s="1"/>
  <c r="T148" i="2"/>
  <c r="U148" i="2" s="1"/>
  <c r="R148" i="1"/>
  <c r="S151" i="1"/>
  <c r="T150" i="1"/>
  <c r="O150" i="2" s="1"/>
  <c r="AB149" i="1"/>
  <c r="AA149" i="1"/>
  <c r="G151" i="1"/>
  <c r="G151" i="2" s="1"/>
  <c r="F152" i="1"/>
  <c r="K151" i="1"/>
  <c r="N150" i="1"/>
  <c r="K150" i="2" s="1"/>
  <c r="M151" i="1"/>
  <c r="Y151" i="1"/>
  <c r="Z150" i="1"/>
  <c r="S150" i="2" s="1"/>
  <c r="U149" i="1"/>
  <c r="V149" i="1"/>
  <c r="H150" i="1"/>
  <c r="I150" i="1"/>
  <c r="O149" i="1"/>
  <c r="P149" i="1"/>
  <c r="I152" i="7" l="1"/>
  <c r="E152" i="7"/>
  <c r="F153" i="7"/>
  <c r="N154" i="7"/>
  <c r="Q153" i="7"/>
  <c r="J154" i="7"/>
  <c r="M153" i="7"/>
  <c r="R154" i="7"/>
  <c r="U153" i="7"/>
  <c r="S152" i="6"/>
  <c r="T151" i="6"/>
  <c r="Y152" i="6"/>
  <c r="Z151" i="6"/>
  <c r="R149" i="6"/>
  <c r="AD149" i="6"/>
  <c r="M152" i="6"/>
  <c r="N151" i="6"/>
  <c r="AA150" i="6"/>
  <c r="AB150" i="6"/>
  <c r="AC150" i="6" s="1"/>
  <c r="AE151" i="6"/>
  <c r="I151" i="6"/>
  <c r="J151" i="6" s="1"/>
  <c r="H151" i="6"/>
  <c r="V150" i="6"/>
  <c r="W150" i="6" s="1"/>
  <c r="U150" i="6"/>
  <c r="X150" i="6" s="1"/>
  <c r="O150" i="6"/>
  <c r="R150" i="6" s="1"/>
  <c r="P150" i="6"/>
  <c r="Q150" i="6" s="1"/>
  <c r="K152" i="6"/>
  <c r="G152" i="6"/>
  <c r="F153" i="6"/>
  <c r="P151" i="5"/>
  <c r="Q151" i="5" s="1"/>
  <c r="O151" i="5"/>
  <c r="R151" i="5" s="1"/>
  <c r="M153" i="5"/>
  <c r="N152" i="5"/>
  <c r="AF150" i="5"/>
  <c r="H150" i="5"/>
  <c r="AE150" i="5"/>
  <c r="I150" i="5"/>
  <c r="J150" i="5" s="1"/>
  <c r="AB151" i="5"/>
  <c r="AC151" i="5" s="1"/>
  <c r="AA151" i="5"/>
  <c r="L149" i="5"/>
  <c r="AD150" i="5"/>
  <c r="Z152" i="5"/>
  <c r="Y153" i="5"/>
  <c r="S152" i="5"/>
  <c r="T151" i="5"/>
  <c r="V150" i="5"/>
  <c r="W150" i="5" s="1"/>
  <c r="U150" i="5"/>
  <c r="X150" i="5" s="1"/>
  <c r="K151" i="5"/>
  <c r="G151" i="5"/>
  <c r="F152" i="5"/>
  <c r="R150" i="4"/>
  <c r="X150" i="4"/>
  <c r="AD150" i="4"/>
  <c r="L151" i="4"/>
  <c r="V151" i="4"/>
  <c r="W151" i="4" s="1"/>
  <c r="U151" i="4"/>
  <c r="M153" i="4"/>
  <c r="N152" i="4"/>
  <c r="AA151" i="4"/>
  <c r="AB151" i="4"/>
  <c r="AC151" i="4" s="1"/>
  <c r="O151" i="4"/>
  <c r="P151" i="4"/>
  <c r="Q151" i="4" s="1"/>
  <c r="Y153" i="4"/>
  <c r="Z152" i="4"/>
  <c r="I152" i="4"/>
  <c r="J152" i="4" s="1"/>
  <c r="H152" i="4"/>
  <c r="L152" i="4" s="1"/>
  <c r="K153" i="4"/>
  <c r="G153" i="4"/>
  <c r="F154" i="4"/>
  <c r="S153" i="4"/>
  <c r="T152" i="4"/>
  <c r="F152" i="2"/>
  <c r="E151" i="2"/>
  <c r="L149" i="1"/>
  <c r="I152" i="3"/>
  <c r="J152" i="3" s="1"/>
  <c r="H152" i="3"/>
  <c r="F154" i="3"/>
  <c r="G153" i="3"/>
  <c r="K153" i="3"/>
  <c r="L151" i="3"/>
  <c r="J150" i="1"/>
  <c r="H150" i="2"/>
  <c r="I150" i="2" s="1"/>
  <c r="Q149" i="1"/>
  <c r="L149" i="2"/>
  <c r="M149" i="2" s="1"/>
  <c r="W149" i="1"/>
  <c r="P149" i="2"/>
  <c r="Q149" i="2" s="1"/>
  <c r="AC149" i="1"/>
  <c r="T149" i="2"/>
  <c r="U149" i="2" s="1"/>
  <c r="AA150" i="1"/>
  <c r="AB150" i="1"/>
  <c r="L150" i="1"/>
  <c r="Y152" i="1"/>
  <c r="Z151" i="1"/>
  <c r="S151" i="2" s="1"/>
  <c r="G152" i="1"/>
  <c r="G152" i="2" s="1"/>
  <c r="F153" i="1"/>
  <c r="K152" i="1"/>
  <c r="N151" i="1"/>
  <c r="K151" i="2" s="1"/>
  <c r="M152" i="1"/>
  <c r="H151" i="1"/>
  <c r="I151" i="1"/>
  <c r="U150" i="1"/>
  <c r="V150" i="1"/>
  <c r="R149" i="1"/>
  <c r="X149" i="1"/>
  <c r="P150" i="1"/>
  <c r="O150" i="1"/>
  <c r="AD149" i="1"/>
  <c r="S152" i="1"/>
  <c r="T151" i="1"/>
  <c r="O151" i="2" s="1"/>
  <c r="J155" i="7" l="1"/>
  <c r="M154" i="7"/>
  <c r="U154" i="7"/>
  <c r="R155" i="7"/>
  <c r="N155" i="7"/>
  <c r="Q154" i="7"/>
  <c r="F154" i="7"/>
  <c r="E153" i="7"/>
  <c r="I153" i="7"/>
  <c r="AD150" i="6"/>
  <c r="K153" i="6"/>
  <c r="G153" i="6"/>
  <c r="F154" i="6"/>
  <c r="O151" i="6"/>
  <c r="P151" i="6"/>
  <c r="Q151" i="6" s="1"/>
  <c r="V151" i="6"/>
  <c r="W151" i="6" s="1"/>
  <c r="U151" i="6"/>
  <c r="X151" i="6" s="1"/>
  <c r="Z152" i="6"/>
  <c r="Y153" i="6"/>
  <c r="I152" i="6"/>
  <c r="J152" i="6" s="1"/>
  <c r="H152" i="6"/>
  <c r="L152" i="6" s="1"/>
  <c r="AE152" i="6"/>
  <c r="L151" i="6"/>
  <c r="M153" i="6"/>
  <c r="N152" i="6"/>
  <c r="AA151" i="6"/>
  <c r="AB151" i="6"/>
  <c r="AC151" i="6" s="1"/>
  <c r="S153" i="6"/>
  <c r="T152" i="6"/>
  <c r="AB152" i="5"/>
  <c r="AC152" i="5" s="1"/>
  <c r="AA152" i="5"/>
  <c r="AD152" i="5" s="1"/>
  <c r="T152" i="5"/>
  <c r="S153" i="5"/>
  <c r="P152" i="5"/>
  <c r="Q152" i="5" s="1"/>
  <c r="O152" i="5"/>
  <c r="AF151" i="5"/>
  <c r="AE151" i="5"/>
  <c r="H151" i="5"/>
  <c r="L151" i="5" s="1"/>
  <c r="I151" i="5"/>
  <c r="J151" i="5" s="1"/>
  <c r="Y154" i="5"/>
  <c r="Z153" i="5"/>
  <c r="N153" i="5"/>
  <c r="M154" i="5"/>
  <c r="V151" i="5"/>
  <c r="W151" i="5" s="1"/>
  <c r="U151" i="5"/>
  <c r="AD151" i="5"/>
  <c r="L150" i="5"/>
  <c r="K152" i="5"/>
  <c r="G152" i="5"/>
  <c r="F153" i="5"/>
  <c r="X151" i="4"/>
  <c r="R151" i="4"/>
  <c r="S154" i="4"/>
  <c r="T153" i="4"/>
  <c r="M154" i="4"/>
  <c r="N153" i="4"/>
  <c r="V152" i="4"/>
  <c r="W152" i="4" s="1"/>
  <c r="U152" i="4"/>
  <c r="F155" i="4"/>
  <c r="K154" i="4"/>
  <c r="G154" i="4"/>
  <c r="Y154" i="4"/>
  <c r="Z153" i="4"/>
  <c r="AD151" i="4"/>
  <c r="AB152" i="4"/>
  <c r="AC152" i="4" s="1"/>
  <c r="AA152" i="4"/>
  <c r="I153" i="4"/>
  <c r="J153" i="4" s="1"/>
  <c r="H153" i="4"/>
  <c r="P152" i="4"/>
  <c r="Q152" i="4" s="1"/>
  <c r="O152" i="4"/>
  <c r="F153" i="2"/>
  <c r="E152" i="2"/>
  <c r="H153" i="3"/>
  <c r="I153" i="3"/>
  <c r="J153" i="3" s="1"/>
  <c r="L152" i="3"/>
  <c r="F155" i="3"/>
  <c r="K154" i="3"/>
  <c r="G154" i="3"/>
  <c r="J151" i="1"/>
  <c r="H151" i="2"/>
  <c r="I151" i="2" s="1"/>
  <c r="Q150" i="1"/>
  <c r="R150" i="1" s="1"/>
  <c r="L150" i="2"/>
  <c r="M150" i="2" s="1"/>
  <c r="W150" i="1"/>
  <c r="X150" i="1" s="1"/>
  <c r="P150" i="2"/>
  <c r="Q150" i="2" s="1"/>
  <c r="AC150" i="1"/>
  <c r="AD150" i="1" s="1"/>
  <c r="T150" i="2"/>
  <c r="U150" i="2" s="1"/>
  <c r="Y153" i="1"/>
  <c r="Z152" i="1"/>
  <c r="S152" i="2" s="1"/>
  <c r="P151" i="1"/>
  <c r="O151" i="1"/>
  <c r="G153" i="1"/>
  <c r="G153" i="2" s="1"/>
  <c r="F154" i="1"/>
  <c r="K153" i="1"/>
  <c r="S153" i="1"/>
  <c r="T152" i="1"/>
  <c r="O152" i="2" s="1"/>
  <c r="H152" i="1"/>
  <c r="I152" i="1"/>
  <c r="N152" i="1"/>
  <c r="K152" i="2" s="1"/>
  <c r="M153" i="1"/>
  <c r="U151" i="1"/>
  <c r="V151" i="1"/>
  <c r="L151" i="1"/>
  <c r="AA151" i="1"/>
  <c r="AB151" i="1"/>
  <c r="E154" i="7" l="1"/>
  <c r="F155" i="7"/>
  <c r="I154" i="7"/>
  <c r="U155" i="7"/>
  <c r="R156" i="7"/>
  <c r="N156" i="7"/>
  <c r="Q155" i="7"/>
  <c r="M155" i="7"/>
  <c r="J156" i="7"/>
  <c r="AD151" i="6"/>
  <c r="K154" i="6"/>
  <c r="G154" i="6"/>
  <c r="F155" i="6"/>
  <c r="O152" i="6"/>
  <c r="P152" i="6"/>
  <c r="Q152" i="6" s="1"/>
  <c r="AA152" i="6"/>
  <c r="AB152" i="6"/>
  <c r="AC152" i="6" s="1"/>
  <c r="H153" i="6"/>
  <c r="I153" i="6"/>
  <c r="J153" i="6" s="1"/>
  <c r="AE153" i="6"/>
  <c r="V152" i="6"/>
  <c r="W152" i="6" s="1"/>
  <c r="U152" i="6"/>
  <c r="Z153" i="6"/>
  <c r="Y154" i="6"/>
  <c r="S154" i="6"/>
  <c r="T153" i="6"/>
  <c r="N153" i="6"/>
  <c r="M154" i="6"/>
  <c r="R151" i="6"/>
  <c r="X151" i="5"/>
  <c r="P153" i="5"/>
  <c r="Q153" i="5" s="1"/>
  <c r="O153" i="5"/>
  <c r="R152" i="5"/>
  <c r="AF152" i="5"/>
  <c r="H152" i="5"/>
  <c r="L152" i="5" s="1"/>
  <c r="AE152" i="5"/>
  <c r="I152" i="5"/>
  <c r="J152" i="5" s="1"/>
  <c r="V152" i="5"/>
  <c r="W152" i="5" s="1"/>
  <c r="U152" i="5"/>
  <c r="X152" i="5" s="1"/>
  <c r="AB153" i="5"/>
  <c r="AC153" i="5" s="1"/>
  <c r="AA153" i="5"/>
  <c r="AD153" i="5" s="1"/>
  <c r="K153" i="5"/>
  <c r="G153" i="5"/>
  <c r="F154" i="5"/>
  <c r="M155" i="5"/>
  <c r="N154" i="5"/>
  <c r="Z154" i="5"/>
  <c r="Y155" i="5"/>
  <c r="T153" i="5"/>
  <c r="S154" i="5"/>
  <c r="R152" i="4"/>
  <c r="AD152" i="4"/>
  <c r="X152" i="4"/>
  <c r="L153" i="4"/>
  <c r="AB153" i="4"/>
  <c r="AC153" i="4" s="1"/>
  <c r="AA153" i="4"/>
  <c r="U153" i="4"/>
  <c r="V153" i="4"/>
  <c r="W153" i="4" s="1"/>
  <c r="H154" i="4"/>
  <c r="I154" i="4"/>
  <c r="J154" i="4" s="1"/>
  <c r="F156" i="4"/>
  <c r="K155" i="4"/>
  <c r="G155" i="4"/>
  <c r="P153" i="4"/>
  <c r="Q153" i="4" s="1"/>
  <c r="O153" i="4"/>
  <c r="Y155" i="4"/>
  <c r="Z154" i="4"/>
  <c r="N154" i="4"/>
  <c r="M155" i="4"/>
  <c r="S155" i="4"/>
  <c r="T154" i="4"/>
  <c r="F154" i="2"/>
  <c r="E153" i="2"/>
  <c r="L153" i="3"/>
  <c r="I154" i="3"/>
  <c r="J154" i="3" s="1"/>
  <c r="H154" i="3"/>
  <c r="K155" i="3"/>
  <c r="F156" i="3"/>
  <c r="G155" i="3"/>
  <c r="AC151" i="1"/>
  <c r="AD151" i="1" s="1"/>
  <c r="T151" i="2"/>
  <c r="U151" i="2" s="1"/>
  <c r="W151" i="1"/>
  <c r="P151" i="2"/>
  <c r="Q151" i="2" s="1"/>
  <c r="J152" i="1"/>
  <c r="H152" i="2"/>
  <c r="I152" i="2" s="1"/>
  <c r="Q151" i="1"/>
  <c r="R151" i="1" s="1"/>
  <c r="L151" i="2"/>
  <c r="M151" i="2" s="1"/>
  <c r="V152" i="1"/>
  <c r="U152" i="1"/>
  <c r="S154" i="1"/>
  <c r="T153" i="1"/>
  <c r="O153" i="2" s="1"/>
  <c r="H153" i="1"/>
  <c r="I153" i="1"/>
  <c r="AA152" i="1"/>
  <c r="AB152" i="1"/>
  <c r="G154" i="1"/>
  <c r="G154" i="2" s="1"/>
  <c r="K154" i="1"/>
  <c r="F155" i="1"/>
  <c r="X151" i="1"/>
  <c r="N153" i="1"/>
  <c r="K153" i="2" s="1"/>
  <c r="M154" i="1"/>
  <c r="P152" i="1"/>
  <c r="O152" i="1"/>
  <c r="Y154" i="1"/>
  <c r="Z153" i="1"/>
  <c r="S153" i="2" s="1"/>
  <c r="N157" i="7" l="1"/>
  <c r="Q156" i="7"/>
  <c r="I155" i="7"/>
  <c r="E155" i="7"/>
  <c r="F156" i="7"/>
  <c r="J157" i="7"/>
  <c r="M156" i="7"/>
  <c r="R157" i="7"/>
  <c r="U156" i="7"/>
  <c r="X152" i="6"/>
  <c r="N154" i="6"/>
  <c r="M155" i="6"/>
  <c r="AD152" i="6"/>
  <c r="V153" i="6"/>
  <c r="W153" i="6" s="1"/>
  <c r="U153" i="6"/>
  <c r="O153" i="6"/>
  <c r="P153" i="6"/>
  <c r="Q153" i="6" s="1"/>
  <c r="S155" i="6"/>
  <c r="T154" i="6"/>
  <c r="L153" i="6"/>
  <c r="I154" i="6"/>
  <c r="J154" i="6" s="1"/>
  <c r="H154" i="6"/>
  <c r="AE154" i="6"/>
  <c r="AA153" i="6"/>
  <c r="AB153" i="6"/>
  <c r="AC153" i="6" s="1"/>
  <c r="K155" i="6"/>
  <c r="G155" i="6"/>
  <c r="F156" i="6"/>
  <c r="Z154" i="6"/>
  <c r="Y155" i="6"/>
  <c r="R152" i="6"/>
  <c r="T154" i="5"/>
  <c r="S155" i="5"/>
  <c r="Y156" i="5"/>
  <c r="Z155" i="5"/>
  <c r="V153" i="5"/>
  <c r="W153" i="5" s="1"/>
  <c r="U153" i="5"/>
  <c r="X153" i="5" s="1"/>
  <c r="AB154" i="5"/>
  <c r="AC154" i="5" s="1"/>
  <c r="AA154" i="5"/>
  <c r="AD154" i="5" s="1"/>
  <c r="K154" i="5"/>
  <c r="G154" i="5"/>
  <c r="F155" i="5"/>
  <c r="P154" i="5"/>
  <c r="Q154" i="5" s="1"/>
  <c r="O154" i="5"/>
  <c r="R154" i="5" s="1"/>
  <c r="AF153" i="5"/>
  <c r="H153" i="5"/>
  <c r="L153" i="5" s="1"/>
  <c r="AE153" i="5"/>
  <c r="I153" i="5"/>
  <c r="J153" i="5" s="1"/>
  <c r="R153" i="5"/>
  <c r="N155" i="5"/>
  <c r="M156" i="5"/>
  <c r="R153" i="4"/>
  <c r="AD153" i="4"/>
  <c r="S156" i="4"/>
  <c r="T155" i="4"/>
  <c r="G156" i="4"/>
  <c r="F157" i="4"/>
  <c r="K156" i="4"/>
  <c r="X153" i="4"/>
  <c r="M156" i="4"/>
  <c r="N155" i="4"/>
  <c r="AB154" i="4"/>
  <c r="AC154" i="4" s="1"/>
  <c r="AA154" i="4"/>
  <c r="V154" i="4"/>
  <c r="W154" i="4" s="1"/>
  <c r="U154" i="4"/>
  <c r="P154" i="4"/>
  <c r="Q154" i="4" s="1"/>
  <c r="O154" i="4"/>
  <c r="Z155" i="4"/>
  <c r="Y156" i="4"/>
  <c r="I155" i="4"/>
  <c r="J155" i="4" s="1"/>
  <c r="H155" i="4"/>
  <c r="L155" i="4" s="1"/>
  <c r="L154" i="4"/>
  <c r="F155" i="2"/>
  <c r="E154" i="2"/>
  <c r="L152" i="1"/>
  <c r="L154" i="3"/>
  <c r="H155" i="3"/>
  <c r="I155" i="3"/>
  <c r="J155" i="3" s="1"/>
  <c r="F157" i="3"/>
  <c r="K156" i="3"/>
  <c r="G156" i="3"/>
  <c r="Q152" i="1"/>
  <c r="L152" i="2"/>
  <c r="M152" i="2" s="1"/>
  <c r="AC152" i="1"/>
  <c r="AD152" i="1" s="1"/>
  <c r="T152" i="2"/>
  <c r="U152" i="2" s="1"/>
  <c r="W152" i="1"/>
  <c r="P152" i="2"/>
  <c r="Q152" i="2" s="1"/>
  <c r="J153" i="1"/>
  <c r="L153" i="1" s="1"/>
  <c r="H153" i="2"/>
  <c r="I153" i="2" s="1"/>
  <c r="X152" i="1"/>
  <c r="N154" i="1"/>
  <c r="K154" i="2" s="1"/>
  <c r="M155" i="1"/>
  <c r="I154" i="1"/>
  <c r="H154" i="1"/>
  <c r="S155" i="1"/>
  <c r="T154" i="1"/>
  <c r="O154" i="2" s="1"/>
  <c r="AB153" i="1"/>
  <c r="AA153" i="1"/>
  <c r="Y155" i="1"/>
  <c r="Z154" i="1"/>
  <c r="S154" i="2" s="1"/>
  <c r="V153" i="1"/>
  <c r="U153" i="1"/>
  <c r="O153" i="1"/>
  <c r="P153" i="1"/>
  <c r="R152" i="1"/>
  <c r="G155" i="1"/>
  <c r="G155" i="2" s="1"/>
  <c r="K155" i="1"/>
  <c r="F156" i="1"/>
  <c r="R158" i="7" l="1"/>
  <c r="U157" i="7"/>
  <c r="J158" i="7"/>
  <c r="M157" i="7"/>
  <c r="F157" i="7"/>
  <c r="I156" i="7"/>
  <c r="E156" i="7"/>
  <c r="N158" i="7"/>
  <c r="Q157" i="7"/>
  <c r="L154" i="6"/>
  <c r="AA154" i="6"/>
  <c r="AB154" i="6"/>
  <c r="AC154" i="6" s="1"/>
  <c r="V154" i="6"/>
  <c r="W154" i="6" s="1"/>
  <c r="U154" i="6"/>
  <c r="R153" i="6"/>
  <c r="X153" i="6"/>
  <c r="N155" i="6"/>
  <c r="M156" i="6"/>
  <c r="AE155" i="6"/>
  <c r="I155" i="6"/>
  <c r="J155" i="6" s="1"/>
  <c r="H155" i="6"/>
  <c r="Y156" i="6"/>
  <c r="Z155" i="6"/>
  <c r="K156" i="6"/>
  <c r="G156" i="6"/>
  <c r="F157" i="6"/>
  <c r="AD153" i="6"/>
  <c r="S156" i="6"/>
  <c r="T155" i="6"/>
  <c r="O154" i="6"/>
  <c r="P154" i="6"/>
  <c r="Q154" i="6" s="1"/>
  <c r="P155" i="5"/>
  <c r="Q155" i="5" s="1"/>
  <c r="O155" i="5"/>
  <c r="K155" i="5"/>
  <c r="G155" i="5"/>
  <c r="F156" i="5"/>
  <c r="AB155" i="5"/>
  <c r="AC155" i="5" s="1"/>
  <c r="AA155" i="5"/>
  <c r="AD155" i="5" s="1"/>
  <c r="V154" i="5"/>
  <c r="W154" i="5" s="1"/>
  <c r="U154" i="5"/>
  <c r="AF154" i="5"/>
  <c r="H154" i="5"/>
  <c r="L154" i="5" s="1"/>
  <c r="AE154" i="5"/>
  <c r="I154" i="5"/>
  <c r="J154" i="5" s="1"/>
  <c r="Z156" i="5"/>
  <c r="Y157" i="5"/>
  <c r="M157" i="5"/>
  <c r="N156" i="5"/>
  <c r="T155" i="5"/>
  <c r="S156" i="5"/>
  <c r="X154" i="4"/>
  <c r="O155" i="4"/>
  <c r="P155" i="4"/>
  <c r="Q155" i="4" s="1"/>
  <c r="I156" i="4"/>
  <c r="J156" i="4" s="1"/>
  <c r="H156" i="4"/>
  <c r="V155" i="4"/>
  <c r="W155" i="4" s="1"/>
  <c r="U155" i="4"/>
  <c r="Y157" i="4"/>
  <c r="Z156" i="4"/>
  <c r="AA155" i="4"/>
  <c r="AB155" i="4"/>
  <c r="AC155" i="4" s="1"/>
  <c r="R154" i="4"/>
  <c r="AD154" i="4"/>
  <c r="N156" i="4"/>
  <c r="M157" i="4"/>
  <c r="F158" i="4"/>
  <c r="K157" i="4"/>
  <c r="G157" i="4"/>
  <c r="S157" i="4"/>
  <c r="T156" i="4"/>
  <c r="F156" i="2"/>
  <c r="E155" i="2"/>
  <c r="L155" i="3"/>
  <c r="I156" i="3"/>
  <c r="J156" i="3" s="1"/>
  <c r="H156" i="3"/>
  <c r="F158" i="3"/>
  <c r="K157" i="3"/>
  <c r="G157" i="3"/>
  <c r="W153" i="1"/>
  <c r="P153" i="2"/>
  <c r="Q153" i="2" s="1"/>
  <c r="Q153" i="1"/>
  <c r="L153" i="2"/>
  <c r="M153" i="2" s="1"/>
  <c r="AC153" i="1"/>
  <c r="AD153" i="1" s="1"/>
  <c r="T153" i="2"/>
  <c r="U153" i="2" s="1"/>
  <c r="J154" i="1"/>
  <c r="H154" i="2"/>
  <c r="I154" i="2" s="1"/>
  <c r="X153" i="1"/>
  <c r="AA154" i="1"/>
  <c r="AB154" i="1"/>
  <c r="Y156" i="1"/>
  <c r="Z155" i="1"/>
  <c r="S155" i="2" s="1"/>
  <c r="V154" i="1"/>
  <c r="U154" i="1"/>
  <c r="N155" i="1"/>
  <c r="K155" i="2" s="1"/>
  <c r="M156" i="1"/>
  <c r="G156" i="1"/>
  <c r="G156" i="2" s="1"/>
  <c r="K156" i="1"/>
  <c r="F157" i="1"/>
  <c r="S156" i="1"/>
  <c r="T155" i="1"/>
  <c r="O155" i="2" s="1"/>
  <c r="P154" i="1"/>
  <c r="O154" i="1"/>
  <c r="H155" i="1"/>
  <c r="I155" i="1"/>
  <c r="R153" i="1"/>
  <c r="L154" i="1"/>
  <c r="N159" i="7" l="1"/>
  <c r="Q158" i="7"/>
  <c r="J159" i="7"/>
  <c r="M158" i="7"/>
  <c r="F158" i="7"/>
  <c r="E157" i="7"/>
  <c r="I157" i="7"/>
  <c r="R159" i="7"/>
  <c r="U158" i="7"/>
  <c r="R154" i="6"/>
  <c r="X154" i="6"/>
  <c r="K157" i="6"/>
  <c r="G157" i="6"/>
  <c r="F158" i="6"/>
  <c r="AA155" i="6"/>
  <c r="AB155" i="6"/>
  <c r="AC155" i="6" s="1"/>
  <c r="O155" i="6"/>
  <c r="P155" i="6"/>
  <c r="Q155" i="6" s="1"/>
  <c r="U155" i="6"/>
  <c r="V155" i="6"/>
  <c r="W155" i="6" s="1"/>
  <c r="M157" i="6"/>
  <c r="N156" i="6"/>
  <c r="S157" i="6"/>
  <c r="T156" i="6"/>
  <c r="I156" i="6"/>
  <c r="J156" i="6" s="1"/>
  <c r="H156" i="6"/>
  <c r="AE156" i="6"/>
  <c r="Z156" i="6"/>
  <c r="Y157" i="6"/>
  <c r="L155" i="6"/>
  <c r="AD154" i="6"/>
  <c r="Y158" i="5"/>
  <c r="Z157" i="5"/>
  <c r="AF155" i="5"/>
  <c r="H155" i="5"/>
  <c r="L155" i="5" s="1"/>
  <c r="AE155" i="5"/>
  <c r="I155" i="5"/>
  <c r="J155" i="5" s="1"/>
  <c r="P156" i="5"/>
  <c r="Q156" i="5" s="1"/>
  <c r="O156" i="5"/>
  <c r="R156" i="5" s="1"/>
  <c r="T156" i="5"/>
  <c r="S157" i="5"/>
  <c r="N157" i="5"/>
  <c r="M158" i="5"/>
  <c r="AB156" i="5"/>
  <c r="AC156" i="5" s="1"/>
  <c r="AA156" i="5"/>
  <c r="AD156" i="5" s="1"/>
  <c r="V155" i="5"/>
  <c r="W155" i="5" s="1"/>
  <c r="U155" i="5"/>
  <c r="X154" i="5"/>
  <c r="K156" i="5"/>
  <c r="G156" i="5"/>
  <c r="F157" i="5"/>
  <c r="R155" i="5"/>
  <c r="L156" i="4"/>
  <c r="X155" i="4"/>
  <c r="M158" i="4"/>
  <c r="N157" i="4"/>
  <c r="AB156" i="4"/>
  <c r="AC156" i="4" s="1"/>
  <c r="AA156" i="4"/>
  <c r="V156" i="4"/>
  <c r="W156" i="4" s="1"/>
  <c r="U156" i="4"/>
  <c r="X156" i="4" s="1"/>
  <c r="P156" i="4"/>
  <c r="Q156" i="4" s="1"/>
  <c r="O156" i="4"/>
  <c r="Y158" i="4"/>
  <c r="Z157" i="4"/>
  <c r="AD155" i="4"/>
  <c r="I157" i="4"/>
  <c r="J157" i="4" s="1"/>
  <c r="H157" i="4"/>
  <c r="S158" i="4"/>
  <c r="T157" i="4"/>
  <c r="K158" i="4"/>
  <c r="F159" i="4"/>
  <c r="G158" i="4"/>
  <c r="R155" i="4"/>
  <c r="F157" i="2"/>
  <c r="E156" i="2"/>
  <c r="L156" i="3"/>
  <c r="H157" i="3"/>
  <c r="I157" i="3"/>
  <c r="J157" i="3" s="1"/>
  <c r="F159" i="3"/>
  <c r="K158" i="3"/>
  <c r="G158" i="3"/>
  <c r="J155" i="1"/>
  <c r="H155" i="2"/>
  <c r="I155" i="2" s="1"/>
  <c r="Q154" i="1"/>
  <c r="L154" i="2"/>
  <c r="M154" i="2" s="1"/>
  <c r="AC154" i="1"/>
  <c r="AD154" i="1" s="1"/>
  <c r="T154" i="2"/>
  <c r="U154" i="2" s="1"/>
  <c r="W154" i="1"/>
  <c r="X154" i="1" s="1"/>
  <c r="P154" i="2"/>
  <c r="Q154" i="2" s="1"/>
  <c r="R154" i="1"/>
  <c r="G157" i="1"/>
  <c r="G157" i="2" s="1"/>
  <c r="K157" i="1"/>
  <c r="F158" i="1"/>
  <c r="P155" i="1"/>
  <c r="O155" i="1"/>
  <c r="U155" i="1"/>
  <c r="V155" i="1"/>
  <c r="Y157" i="1"/>
  <c r="Z156" i="1"/>
  <c r="S156" i="2" s="1"/>
  <c r="S157" i="1"/>
  <c r="T156" i="1"/>
  <c r="O156" i="2" s="1"/>
  <c r="I156" i="1"/>
  <c r="H156" i="1"/>
  <c r="AA155" i="1"/>
  <c r="AB155" i="1"/>
  <c r="N156" i="1"/>
  <c r="K156" i="2" s="1"/>
  <c r="M157" i="1"/>
  <c r="U159" i="7" l="1"/>
  <c r="R160" i="7"/>
  <c r="J160" i="7"/>
  <c r="M159" i="7"/>
  <c r="F159" i="7"/>
  <c r="E158" i="7"/>
  <c r="I158" i="7"/>
  <c r="N160" i="7"/>
  <c r="Q159" i="7"/>
  <c r="L156" i="6"/>
  <c r="V156" i="6"/>
  <c r="W156" i="6" s="1"/>
  <c r="U156" i="6"/>
  <c r="X156" i="6" s="1"/>
  <c r="N157" i="6"/>
  <c r="M158" i="6"/>
  <c r="R155" i="6"/>
  <c r="K158" i="6"/>
  <c r="G158" i="6"/>
  <c r="F159" i="6"/>
  <c r="O156" i="6"/>
  <c r="P156" i="6"/>
  <c r="Q156" i="6" s="1"/>
  <c r="AA156" i="6"/>
  <c r="AB156" i="6"/>
  <c r="AC156" i="6" s="1"/>
  <c r="S158" i="6"/>
  <c r="T157" i="6"/>
  <c r="H157" i="6"/>
  <c r="AE157" i="6"/>
  <c r="I157" i="6"/>
  <c r="J157" i="6" s="1"/>
  <c r="Y158" i="6"/>
  <c r="Z157" i="6"/>
  <c r="X155" i="6"/>
  <c r="AD155" i="6"/>
  <c r="Z158" i="5"/>
  <c r="Y159" i="5"/>
  <c r="P157" i="5"/>
  <c r="Q157" i="5" s="1"/>
  <c r="O157" i="5"/>
  <c r="K157" i="5"/>
  <c r="G157" i="5"/>
  <c r="F158" i="5"/>
  <c r="T157" i="5"/>
  <c r="S158" i="5"/>
  <c r="AF156" i="5"/>
  <c r="H156" i="5"/>
  <c r="AE156" i="5"/>
  <c r="I156" i="5"/>
  <c r="J156" i="5" s="1"/>
  <c r="X155" i="5"/>
  <c r="M159" i="5"/>
  <c r="N158" i="5"/>
  <c r="V156" i="5"/>
  <c r="W156" i="5" s="1"/>
  <c r="U156" i="5"/>
  <c r="AB157" i="5"/>
  <c r="AC157" i="5" s="1"/>
  <c r="AA157" i="5"/>
  <c r="AD157" i="5" s="1"/>
  <c r="L157" i="4"/>
  <c r="O157" i="4"/>
  <c r="P157" i="4"/>
  <c r="Q157" i="4" s="1"/>
  <c r="S159" i="4"/>
  <c r="T158" i="4"/>
  <c r="I158" i="4"/>
  <c r="J158" i="4" s="1"/>
  <c r="H158" i="4"/>
  <c r="Y159" i="4"/>
  <c r="Z158" i="4"/>
  <c r="AA157" i="4"/>
  <c r="AB157" i="4"/>
  <c r="AC157" i="4" s="1"/>
  <c r="K159" i="4"/>
  <c r="G159" i="4"/>
  <c r="F160" i="4"/>
  <c r="V157" i="4"/>
  <c r="W157" i="4" s="1"/>
  <c r="U157" i="4"/>
  <c r="X157" i="4" s="1"/>
  <c r="R156" i="4"/>
  <c r="AD156" i="4"/>
  <c r="M159" i="4"/>
  <c r="N158" i="4"/>
  <c r="F158" i="2"/>
  <c r="E157" i="2"/>
  <c r="L155" i="1"/>
  <c r="I158" i="3"/>
  <c r="J158" i="3" s="1"/>
  <c r="H158" i="3"/>
  <c r="L158" i="3" s="1"/>
  <c r="F160" i="3"/>
  <c r="K159" i="3"/>
  <c r="G159" i="3"/>
  <c r="L157" i="3"/>
  <c r="J156" i="1"/>
  <c r="H156" i="2"/>
  <c r="I156" i="2" s="1"/>
  <c r="AC155" i="1"/>
  <c r="AD155" i="1" s="1"/>
  <c r="T155" i="2"/>
  <c r="U155" i="2" s="1"/>
  <c r="Q155" i="1"/>
  <c r="R155" i="1" s="1"/>
  <c r="L155" i="2"/>
  <c r="M155" i="2" s="1"/>
  <c r="W155" i="1"/>
  <c r="X155" i="1" s="1"/>
  <c r="P155" i="2"/>
  <c r="Q155" i="2" s="1"/>
  <c r="G158" i="1"/>
  <c r="G158" i="2" s="1"/>
  <c r="F159" i="1"/>
  <c r="K158" i="1"/>
  <c r="N157" i="1"/>
  <c r="K157" i="2" s="1"/>
  <c r="M158" i="1"/>
  <c r="V156" i="1"/>
  <c r="U156" i="1"/>
  <c r="AA156" i="1"/>
  <c r="AB156" i="1"/>
  <c r="P156" i="1"/>
  <c r="O156" i="1"/>
  <c r="S158" i="1"/>
  <c r="T157" i="1"/>
  <c r="O157" i="2" s="1"/>
  <c r="Y158" i="1"/>
  <c r="Z157" i="1"/>
  <c r="S157" i="2" s="1"/>
  <c r="I157" i="1"/>
  <c r="H157" i="1"/>
  <c r="J161" i="7" l="1"/>
  <c r="M160" i="7"/>
  <c r="R161" i="7"/>
  <c r="U160" i="7"/>
  <c r="N161" i="7"/>
  <c r="Q160" i="7"/>
  <c r="F160" i="7"/>
  <c r="I159" i="7"/>
  <c r="E159" i="7"/>
  <c r="AA157" i="6"/>
  <c r="AB157" i="6"/>
  <c r="AC157" i="6" s="1"/>
  <c r="L157" i="6"/>
  <c r="S159" i="6"/>
  <c r="T158" i="6"/>
  <c r="R156" i="6"/>
  <c r="AE158" i="6"/>
  <c r="I158" i="6"/>
  <c r="J158" i="6" s="1"/>
  <c r="H158" i="6"/>
  <c r="Y159" i="6"/>
  <c r="Z158" i="6"/>
  <c r="K159" i="6"/>
  <c r="G159" i="6"/>
  <c r="F160" i="6"/>
  <c r="O157" i="6"/>
  <c r="P157" i="6"/>
  <c r="Q157" i="6" s="1"/>
  <c r="V157" i="6"/>
  <c r="W157" i="6" s="1"/>
  <c r="U157" i="6"/>
  <c r="AD156" i="6"/>
  <c r="M159" i="6"/>
  <c r="N158" i="6"/>
  <c r="AF157" i="5"/>
  <c r="H157" i="5"/>
  <c r="L157" i="5" s="1"/>
  <c r="AE157" i="5"/>
  <c r="I157" i="5"/>
  <c r="J157" i="5" s="1"/>
  <c r="N159" i="5"/>
  <c r="M160" i="5"/>
  <c r="V157" i="5"/>
  <c r="W157" i="5" s="1"/>
  <c r="U157" i="5"/>
  <c r="X157" i="5" s="1"/>
  <c r="T158" i="5"/>
  <c r="S159" i="5"/>
  <c r="X156" i="5"/>
  <c r="L156" i="5"/>
  <c r="Y160" i="5"/>
  <c r="Z159" i="5"/>
  <c r="P158" i="5"/>
  <c r="Q158" i="5" s="1"/>
  <c r="O158" i="5"/>
  <c r="K158" i="5"/>
  <c r="G158" i="5"/>
  <c r="F159" i="5"/>
  <c r="R157" i="5"/>
  <c r="AB158" i="5"/>
  <c r="AC158" i="5" s="1"/>
  <c r="AA158" i="5"/>
  <c r="AD158" i="5" s="1"/>
  <c r="L158" i="4"/>
  <c r="V158" i="4"/>
  <c r="W158" i="4" s="1"/>
  <c r="U158" i="4"/>
  <c r="I159" i="4"/>
  <c r="J159" i="4" s="1"/>
  <c r="H159" i="4"/>
  <c r="AD157" i="4"/>
  <c r="S160" i="4"/>
  <c r="T159" i="4"/>
  <c r="Y160" i="4"/>
  <c r="Z159" i="4"/>
  <c r="AB158" i="4"/>
  <c r="AC158" i="4" s="1"/>
  <c r="AA158" i="4"/>
  <c r="F161" i="4"/>
  <c r="K160" i="4"/>
  <c r="G160" i="4"/>
  <c r="P158" i="4"/>
  <c r="Q158" i="4" s="1"/>
  <c r="O158" i="4"/>
  <c r="M160" i="4"/>
  <c r="N159" i="4"/>
  <c r="R157" i="4"/>
  <c r="F159" i="2"/>
  <c r="E158" i="2"/>
  <c r="L156" i="1"/>
  <c r="I159" i="3"/>
  <c r="J159" i="3" s="1"/>
  <c r="H159" i="3"/>
  <c r="F161" i="3"/>
  <c r="K160" i="3"/>
  <c r="G160" i="3"/>
  <c r="J157" i="1"/>
  <c r="H157" i="2"/>
  <c r="I157" i="2" s="1"/>
  <c r="AC156" i="1"/>
  <c r="T156" i="2"/>
  <c r="U156" i="2" s="1"/>
  <c r="L157" i="1"/>
  <c r="Q156" i="1"/>
  <c r="L156" i="2"/>
  <c r="M156" i="2" s="1"/>
  <c r="W156" i="1"/>
  <c r="X156" i="1" s="1"/>
  <c r="P156" i="2"/>
  <c r="Q156" i="2" s="1"/>
  <c r="R156" i="1"/>
  <c r="S159" i="1"/>
  <c r="T158" i="1"/>
  <c r="O158" i="2" s="1"/>
  <c r="N158" i="1"/>
  <c r="K158" i="2" s="1"/>
  <c r="M159" i="1"/>
  <c r="AD156" i="1"/>
  <c r="O157" i="1"/>
  <c r="P157" i="1"/>
  <c r="G159" i="1"/>
  <c r="G159" i="2" s="1"/>
  <c r="K159" i="1"/>
  <c r="F160" i="1"/>
  <c r="I158" i="1"/>
  <c r="H158" i="1"/>
  <c r="AB157" i="1"/>
  <c r="AA157" i="1"/>
  <c r="Y159" i="1"/>
  <c r="Z158" i="1"/>
  <c r="S158" i="2" s="1"/>
  <c r="V157" i="1"/>
  <c r="U157" i="1"/>
  <c r="R162" i="7" l="1"/>
  <c r="U161" i="7"/>
  <c r="F161" i="7"/>
  <c r="I160" i="7"/>
  <c r="E160" i="7"/>
  <c r="N162" i="7"/>
  <c r="Q161" i="7"/>
  <c r="J162" i="7"/>
  <c r="M161" i="7"/>
  <c r="L158" i="6"/>
  <c r="M160" i="6"/>
  <c r="N159" i="6"/>
  <c r="Y160" i="6"/>
  <c r="Z159" i="6"/>
  <c r="R157" i="6"/>
  <c r="X157" i="6"/>
  <c r="AE159" i="6"/>
  <c r="I159" i="6"/>
  <c r="J159" i="6" s="1"/>
  <c r="H159" i="6"/>
  <c r="S160" i="6"/>
  <c r="T159" i="6"/>
  <c r="O158" i="6"/>
  <c r="P158" i="6"/>
  <c r="Q158" i="6" s="1"/>
  <c r="K160" i="6"/>
  <c r="G160" i="6"/>
  <c r="F161" i="6"/>
  <c r="AA158" i="6"/>
  <c r="AB158" i="6"/>
  <c r="AC158" i="6" s="1"/>
  <c r="V158" i="6"/>
  <c r="W158" i="6" s="1"/>
  <c r="U158" i="6"/>
  <c r="AD157" i="6"/>
  <c r="AF158" i="5"/>
  <c r="H158" i="5"/>
  <c r="AE158" i="5"/>
  <c r="I158" i="5"/>
  <c r="J158" i="5" s="1"/>
  <c r="M161" i="5"/>
  <c r="N160" i="5"/>
  <c r="AB159" i="5"/>
  <c r="AC159" i="5" s="1"/>
  <c r="AA159" i="5"/>
  <c r="P159" i="5"/>
  <c r="Q159" i="5" s="1"/>
  <c r="O159" i="5"/>
  <c r="R159" i="5" s="1"/>
  <c r="Z160" i="5"/>
  <c r="Y161" i="5"/>
  <c r="T159" i="5"/>
  <c r="S160" i="5"/>
  <c r="K159" i="5"/>
  <c r="G159" i="5"/>
  <c r="F160" i="5"/>
  <c r="R158" i="5"/>
  <c r="V158" i="5"/>
  <c r="W158" i="5" s="1"/>
  <c r="U158" i="5"/>
  <c r="X158" i="5" s="1"/>
  <c r="X158" i="4"/>
  <c r="R158" i="4"/>
  <c r="L159" i="4"/>
  <c r="F162" i="4"/>
  <c r="K161" i="4"/>
  <c r="G161" i="4"/>
  <c r="U159" i="4"/>
  <c r="V159" i="4"/>
  <c r="W159" i="4" s="1"/>
  <c r="P159" i="4"/>
  <c r="Q159" i="4" s="1"/>
  <c r="O159" i="4"/>
  <c r="AB159" i="4"/>
  <c r="AC159" i="4" s="1"/>
  <c r="AA159" i="4"/>
  <c r="S161" i="4"/>
  <c r="T160" i="4"/>
  <c r="N160" i="4"/>
  <c r="M161" i="4"/>
  <c r="H160" i="4"/>
  <c r="I160" i="4"/>
  <c r="J160" i="4" s="1"/>
  <c r="AD158" i="4"/>
  <c r="Y161" i="4"/>
  <c r="Z160" i="4"/>
  <c r="F160" i="2"/>
  <c r="E159" i="2"/>
  <c r="L159" i="3"/>
  <c r="I160" i="3"/>
  <c r="J160" i="3" s="1"/>
  <c r="H160" i="3"/>
  <c r="F162" i="3"/>
  <c r="K161" i="3"/>
  <c r="G161" i="3"/>
  <c r="W157" i="1"/>
  <c r="X157" i="1" s="1"/>
  <c r="P157" i="2"/>
  <c r="Q157" i="2" s="1"/>
  <c r="AC157" i="1"/>
  <c r="T157" i="2"/>
  <c r="U157" i="2" s="1"/>
  <c r="J158" i="1"/>
  <c r="H158" i="2"/>
  <c r="I158" i="2" s="1"/>
  <c r="Q157" i="1"/>
  <c r="R157" i="1" s="1"/>
  <c r="L157" i="2"/>
  <c r="M157" i="2" s="1"/>
  <c r="L158" i="1"/>
  <c r="AA158" i="1"/>
  <c r="AB158" i="1"/>
  <c r="Y160" i="1"/>
  <c r="Z159" i="1"/>
  <c r="S159" i="2" s="1"/>
  <c r="I159" i="1"/>
  <c r="H159" i="1"/>
  <c r="N159" i="1"/>
  <c r="K159" i="2" s="1"/>
  <c r="M160" i="1"/>
  <c r="V158" i="1"/>
  <c r="U158" i="1"/>
  <c r="G160" i="1"/>
  <c r="G160" i="2" s="1"/>
  <c r="K160" i="1"/>
  <c r="F161" i="1"/>
  <c r="AD157" i="1"/>
  <c r="P158" i="1"/>
  <c r="O158" i="1"/>
  <c r="S160" i="1"/>
  <c r="T159" i="1"/>
  <c r="O159" i="2" s="1"/>
  <c r="M162" i="7" l="1"/>
  <c r="J163" i="7"/>
  <c r="N163" i="7"/>
  <c r="Q162" i="7"/>
  <c r="F162" i="7"/>
  <c r="E161" i="7"/>
  <c r="I161" i="7"/>
  <c r="U162" i="7"/>
  <c r="R163" i="7"/>
  <c r="L159" i="6"/>
  <c r="R158" i="6"/>
  <c r="I160" i="6"/>
  <c r="J160" i="6" s="1"/>
  <c r="H160" i="6"/>
  <c r="L160" i="6" s="1"/>
  <c r="AE160" i="6"/>
  <c r="Y161" i="6"/>
  <c r="Z160" i="6"/>
  <c r="AD158" i="6"/>
  <c r="U159" i="6"/>
  <c r="V159" i="6"/>
  <c r="W159" i="6" s="1"/>
  <c r="O159" i="6"/>
  <c r="P159" i="6"/>
  <c r="Q159" i="6" s="1"/>
  <c r="K161" i="6"/>
  <c r="G161" i="6"/>
  <c r="F162" i="6"/>
  <c r="X158" i="6"/>
  <c r="S161" i="6"/>
  <c r="T160" i="6"/>
  <c r="AA159" i="6"/>
  <c r="AB159" i="6"/>
  <c r="AC159" i="6" s="1"/>
  <c r="M161" i="6"/>
  <c r="N160" i="6"/>
  <c r="V159" i="5"/>
  <c r="W159" i="5" s="1"/>
  <c r="U159" i="5"/>
  <c r="X159" i="5" s="1"/>
  <c r="P160" i="5"/>
  <c r="Q160" i="5" s="1"/>
  <c r="O160" i="5"/>
  <c r="R160" i="5" s="1"/>
  <c r="AB160" i="5"/>
  <c r="AC160" i="5" s="1"/>
  <c r="AA160" i="5"/>
  <c r="AD160" i="5" s="1"/>
  <c r="Y162" i="5"/>
  <c r="Z161" i="5"/>
  <c r="N161" i="5"/>
  <c r="M162" i="5"/>
  <c r="L158" i="5"/>
  <c r="AF159" i="5"/>
  <c r="H159" i="5"/>
  <c r="AE159" i="5"/>
  <c r="I159" i="5"/>
  <c r="J159" i="5" s="1"/>
  <c r="K160" i="5"/>
  <c r="G160" i="5"/>
  <c r="F161" i="5"/>
  <c r="T160" i="5"/>
  <c r="S161" i="5"/>
  <c r="AD159" i="5"/>
  <c r="R159" i="4"/>
  <c r="AD159" i="4"/>
  <c r="Y162" i="4"/>
  <c r="Z161" i="4"/>
  <c r="M162" i="4"/>
  <c r="N161" i="4"/>
  <c r="P160" i="4"/>
  <c r="Q160" i="4" s="1"/>
  <c r="O160" i="4"/>
  <c r="R160" i="4" s="1"/>
  <c r="T161" i="4"/>
  <c r="S162" i="4"/>
  <c r="I161" i="4"/>
  <c r="J161" i="4" s="1"/>
  <c r="H161" i="4"/>
  <c r="AB160" i="4"/>
  <c r="AC160" i="4" s="1"/>
  <c r="AA160" i="4"/>
  <c r="L160" i="4"/>
  <c r="V160" i="4"/>
  <c r="W160" i="4" s="1"/>
  <c r="U160" i="4"/>
  <c r="X159" i="4"/>
  <c r="F163" i="4"/>
  <c r="G162" i="4"/>
  <c r="K162" i="4"/>
  <c r="F161" i="2"/>
  <c r="E160" i="2"/>
  <c r="F163" i="3"/>
  <c r="K162" i="3"/>
  <c r="G162" i="3"/>
  <c r="L160" i="3"/>
  <c r="H161" i="3"/>
  <c r="I161" i="3"/>
  <c r="J161" i="3" s="1"/>
  <c r="AC158" i="1"/>
  <c r="AD158" i="1" s="1"/>
  <c r="T158" i="2"/>
  <c r="U158" i="2" s="1"/>
  <c r="Q158" i="1"/>
  <c r="L158" i="2"/>
  <c r="M158" i="2" s="1"/>
  <c r="W158" i="1"/>
  <c r="X158" i="1" s="1"/>
  <c r="P158" i="2"/>
  <c r="Q158" i="2" s="1"/>
  <c r="J159" i="1"/>
  <c r="L159" i="1" s="1"/>
  <c r="H159" i="2"/>
  <c r="I159" i="2" s="1"/>
  <c r="R158" i="1"/>
  <c r="S161" i="1"/>
  <c r="T160" i="1"/>
  <c r="O160" i="2" s="1"/>
  <c r="Y161" i="1"/>
  <c r="Z160" i="1"/>
  <c r="S160" i="2" s="1"/>
  <c r="AA159" i="1"/>
  <c r="AB159" i="1"/>
  <c r="G161" i="1"/>
  <c r="G161" i="2" s="1"/>
  <c r="F162" i="1"/>
  <c r="K161" i="1"/>
  <c r="H160" i="1"/>
  <c r="I160" i="1"/>
  <c r="P159" i="1"/>
  <c r="O159" i="1"/>
  <c r="U159" i="1"/>
  <c r="V159" i="1"/>
  <c r="N160" i="1"/>
  <c r="K160" i="2" s="1"/>
  <c r="M161" i="1"/>
  <c r="J164" i="7" l="1"/>
  <c r="M163" i="7"/>
  <c r="N164" i="7"/>
  <c r="Q163" i="7"/>
  <c r="R164" i="7"/>
  <c r="U163" i="7"/>
  <c r="E162" i="7"/>
  <c r="F163" i="7"/>
  <c r="I162" i="7"/>
  <c r="V160" i="6"/>
  <c r="W160" i="6" s="1"/>
  <c r="U160" i="6"/>
  <c r="X160" i="6" s="1"/>
  <c r="K162" i="6"/>
  <c r="G162" i="6"/>
  <c r="F163" i="6"/>
  <c r="R159" i="6"/>
  <c r="AA160" i="6"/>
  <c r="AB160" i="6"/>
  <c r="AC160" i="6" s="1"/>
  <c r="O160" i="6"/>
  <c r="P160" i="6"/>
  <c r="Q160" i="6" s="1"/>
  <c r="M162" i="6"/>
  <c r="N161" i="6"/>
  <c r="S162" i="6"/>
  <c r="T161" i="6"/>
  <c r="H161" i="6"/>
  <c r="L161" i="6" s="1"/>
  <c r="AE161" i="6"/>
  <c r="I161" i="6"/>
  <c r="J161" i="6" s="1"/>
  <c r="Y162" i="6"/>
  <c r="Z161" i="6"/>
  <c r="AD159" i="6"/>
  <c r="X159" i="6"/>
  <c r="AF160" i="5"/>
  <c r="H160" i="5"/>
  <c r="AE160" i="5"/>
  <c r="I160" i="5"/>
  <c r="J160" i="5" s="1"/>
  <c r="V160" i="5"/>
  <c r="W160" i="5" s="1"/>
  <c r="U160" i="5"/>
  <c r="X160" i="5" s="1"/>
  <c r="L159" i="5"/>
  <c r="P161" i="5"/>
  <c r="Q161" i="5" s="1"/>
  <c r="O161" i="5"/>
  <c r="T161" i="5"/>
  <c r="S162" i="5"/>
  <c r="M163" i="5"/>
  <c r="N162" i="5"/>
  <c r="Z162" i="5"/>
  <c r="Y163" i="5"/>
  <c r="K161" i="5"/>
  <c r="G161" i="5"/>
  <c r="F162" i="5"/>
  <c r="AB161" i="5"/>
  <c r="AC161" i="5" s="1"/>
  <c r="AA161" i="5"/>
  <c r="AD161" i="5" s="1"/>
  <c r="AD160" i="4"/>
  <c r="X160" i="4"/>
  <c r="M163" i="4"/>
  <c r="N162" i="4"/>
  <c r="S163" i="4"/>
  <c r="T162" i="4"/>
  <c r="AA161" i="4"/>
  <c r="AB161" i="4"/>
  <c r="AC161" i="4" s="1"/>
  <c r="V161" i="4"/>
  <c r="W161" i="4" s="1"/>
  <c r="U161" i="4"/>
  <c r="O161" i="4"/>
  <c r="P161" i="4"/>
  <c r="Q161" i="4" s="1"/>
  <c r="F164" i="4"/>
  <c r="G163" i="4"/>
  <c r="K163" i="4"/>
  <c r="I162" i="4"/>
  <c r="J162" i="4" s="1"/>
  <c r="H162" i="4"/>
  <c r="L161" i="4"/>
  <c r="Y163" i="4"/>
  <c r="Z162" i="4"/>
  <c r="F162" i="2"/>
  <c r="E161" i="2"/>
  <c r="L161" i="3"/>
  <c r="F164" i="3"/>
  <c r="K163" i="3"/>
  <c r="G163" i="3"/>
  <c r="I162" i="3"/>
  <c r="J162" i="3" s="1"/>
  <c r="H162" i="3"/>
  <c r="L162" i="3" s="1"/>
  <c r="AC159" i="1"/>
  <c r="T159" i="2"/>
  <c r="U159" i="2" s="1"/>
  <c r="Q159" i="1"/>
  <c r="L159" i="2"/>
  <c r="M159" i="2" s="1"/>
  <c r="W159" i="1"/>
  <c r="P159" i="2"/>
  <c r="Q159" i="2" s="1"/>
  <c r="J160" i="1"/>
  <c r="H160" i="2"/>
  <c r="I160" i="2" s="1"/>
  <c r="X159" i="1"/>
  <c r="R159" i="1"/>
  <c r="AA160" i="1"/>
  <c r="AB160" i="1"/>
  <c r="H161" i="1"/>
  <c r="I161" i="1"/>
  <c r="G162" i="1"/>
  <c r="G162" i="2" s="1"/>
  <c r="K162" i="1"/>
  <c r="F163" i="1"/>
  <c r="S162" i="1"/>
  <c r="T161" i="1"/>
  <c r="O161" i="2" s="1"/>
  <c r="N161" i="1"/>
  <c r="K161" i="2" s="1"/>
  <c r="M162" i="1"/>
  <c r="L160" i="1"/>
  <c r="Y162" i="1"/>
  <c r="Z161" i="1"/>
  <c r="S161" i="2" s="1"/>
  <c r="P160" i="1"/>
  <c r="O160" i="1"/>
  <c r="AD159" i="1"/>
  <c r="V160" i="1"/>
  <c r="U160" i="1"/>
  <c r="F164" i="7" l="1"/>
  <c r="I163" i="7"/>
  <c r="E163" i="7"/>
  <c r="N165" i="7"/>
  <c r="Q164" i="7"/>
  <c r="R165" i="7"/>
  <c r="U164" i="7"/>
  <c r="J165" i="7"/>
  <c r="M164" i="7"/>
  <c r="AD160" i="6"/>
  <c r="AA161" i="6"/>
  <c r="AB161" i="6"/>
  <c r="AC161" i="6" s="1"/>
  <c r="S163" i="6"/>
  <c r="T162" i="6"/>
  <c r="Y163" i="6"/>
  <c r="Z162" i="6"/>
  <c r="O161" i="6"/>
  <c r="P161" i="6"/>
  <c r="Q161" i="6" s="1"/>
  <c r="R160" i="6"/>
  <c r="K163" i="6"/>
  <c r="G163" i="6"/>
  <c r="F164" i="6"/>
  <c r="AE162" i="6"/>
  <c r="I162" i="6"/>
  <c r="J162" i="6" s="1"/>
  <c r="H162" i="6"/>
  <c r="L162" i="6" s="1"/>
  <c r="V161" i="6"/>
  <c r="W161" i="6" s="1"/>
  <c r="U161" i="6"/>
  <c r="M163" i="6"/>
  <c r="N162" i="6"/>
  <c r="T162" i="5"/>
  <c r="S163" i="5"/>
  <c r="P162" i="5"/>
  <c r="Q162" i="5" s="1"/>
  <c r="O162" i="5"/>
  <c r="V161" i="5"/>
  <c r="W161" i="5" s="1"/>
  <c r="U161" i="5"/>
  <c r="K162" i="5"/>
  <c r="G162" i="5"/>
  <c r="F163" i="5"/>
  <c r="N163" i="5"/>
  <c r="M164" i="5"/>
  <c r="L160" i="5"/>
  <c r="AB162" i="5"/>
  <c r="AC162" i="5" s="1"/>
  <c r="AA162" i="5"/>
  <c r="AF161" i="5"/>
  <c r="H161" i="5"/>
  <c r="L161" i="5" s="1"/>
  <c r="AE161" i="5"/>
  <c r="I161" i="5"/>
  <c r="J161" i="5" s="1"/>
  <c r="Z163" i="5"/>
  <c r="Y164" i="5"/>
  <c r="R161" i="5"/>
  <c r="L162" i="4"/>
  <c r="X161" i="4"/>
  <c r="Y164" i="4"/>
  <c r="Z163" i="4"/>
  <c r="I163" i="4"/>
  <c r="J163" i="4" s="1"/>
  <c r="H163" i="4"/>
  <c r="R161" i="4"/>
  <c r="AD161" i="4"/>
  <c r="P162" i="4"/>
  <c r="Q162" i="4" s="1"/>
  <c r="O162" i="4"/>
  <c r="AB162" i="4"/>
  <c r="AC162" i="4" s="1"/>
  <c r="AA162" i="4"/>
  <c r="AD162" i="4" s="1"/>
  <c r="V162" i="4"/>
  <c r="W162" i="4" s="1"/>
  <c r="U162" i="4"/>
  <c r="F165" i="4"/>
  <c r="K164" i="4"/>
  <c r="G164" i="4"/>
  <c r="S164" i="4"/>
  <c r="T163" i="4"/>
  <c r="M164" i="4"/>
  <c r="N163" i="4"/>
  <c r="F163" i="2"/>
  <c r="E162" i="2"/>
  <c r="I163" i="3"/>
  <c r="J163" i="3" s="1"/>
  <c r="H163" i="3"/>
  <c r="K164" i="3"/>
  <c r="G164" i="3"/>
  <c r="F165" i="3"/>
  <c r="W160" i="1"/>
  <c r="P160" i="2"/>
  <c r="Q160" i="2" s="1"/>
  <c r="AC160" i="1"/>
  <c r="T160" i="2"/>
  <c r="U160" i="2" s="1"/>
  <c r="J161" i="1"/>
  <c r="L161" i="1" s="1"/>
  <c r="H161" i="2"/>
  <c r="I161" i="2" s="1"/>
  <c r="Q160" i="1"/>
  <c r="R160" i="1" s="1"/>
  <c r="L160" i="2"/>
  <c r="M160" i="2" s="1"/>
  <c r="X160" i="1"/>
  <c r="Y163" i="1"/>
  <c r="Z162" i="1"/>
  <c r="S162" i="2" s="1"/>
  <c r="G163" i="1"/>
  <c r="G163" i="2" s="1"/>
  <c r="K163" i="1"/>
  <c r="F164" i="1"/>
  <c r="N162" i="1"/>
  <c r="K162" i="2" s="1"/>
  <c r="M163" i="1"/>
  <c r="V161" i="1"/>
  <c r="U161" i="1"/>
  <c r="AB161" i="1"/>
  <c r="AA161" i="1"/>
  <c r="O161" i="1"/>
  <c r="P161" i="1"/>
  <c r="S163" i="1"/>
  <c r="T162" i="1"/>
  <c r="O162" i="2" s="1"/>
  <c r="H162" i="1"/>
  <c r="I162" i="1"/>
  <c r="AD160" i="1"/>
  <c r="J166" i="7" l="1"/>
  <c r="M165" i="7"/>
  <c r="N166" i="7"/>
  <c r="Q165" i="7"/>
  <c r="R166" i="7"/>
  <c r="U165" i="7"/>
  <c r="F165" i="7"/>
  <c r="I164" i="7"/>
  <c r="E164" i="7"/>
  <c r="AA162" i="6"/>
  <c r="AB162" i="6"/>
  <c r="AC162" i="6" s="1"/>
  <c r="S164" i="6"/>
  <c r="T163" i="6"/>
  <c r="O162" i="6"/>
  <c r="P162" i="6"/>
  <c r="Q162" i="6" s="1"/>
  <c r="M164" i="6"/>
  <c r="N163" i="6"/>
  <c r="K164" i="6"/>
  <c r="G164" i="6"/>
  <c r="F165" i="6"/>
  <c r="Y164" i="6"/>
  <c r="Z163" i="6"/>
  <c r="V162" i="6"/>
  <c r="W162" i="6" s="1"/>
  <c r="U162" i="6"/>
  <c r="X161" i="6"/>
  <c r="AE163" i="6"/>
  <c r="I163" i="6"/>
  <c r="J163" i="6" s="1"/>
  <c r="H163" i="6"/>
  <c r="R161" i="6"/>
  <c r="AD161" i="6"/>
  <c r="Z164" i="5"/>
  <c r="Y165" i="5"/>
  <c r="P163" i="5"/>
  <c r="Q163" i="5" s="1"/>
  <c r="O163" i="5"/>
  <c r="AB163" i="5"/>
  <c r="AC163" i="5" s="1"/>
  <c r="AA163" i="5"/>
  <c r="F164" i="5"/>
  <c r="K163" i="5"/>
  <c r="G163" i="5"/>
  <c r="X161" i="5"/>
  <c r="S164" i="5"/>
  <c r="T163" i="5"/>
  <c r="AF162" i="5"/>
  <c r="H162" i="5"/>
  <c r="AE162" i="5"/>
  <c r="I162" i="5"/>
  <c r="J162" i="5" s="1"/>
  <c r="V162" i="5"/>
  <c r="W162" i="5" s="1"/>
  <c r="U162" i="5"/>
  <c r="AD162" i="5"/>
  <c r="N164" i="5"/>
  <c r="M165" i="5"/>
  <c r="R162" i="5"/>
  <c r="U163" i="4"/>
  <c r="V163" i="4"/>
  <c r="W163" i="4" s="1"/>
  <c r="AB163" i="4"/>
  <c r="AC163" i="4" s="1"/>
  <c r="AA163" i="4"/>
  <c r="P163" i="4"/>
  <c r="Q163" i="4" s="1"/>
  <c r="O163" i="4"/>
  <c r="S165" i="4"/>
  <c r="T164" i="4"/>
  <c r="Z164" i="4"/>
  <c r="Y165" i="4"/>
  <c r="F166" i="4"/>
  <c r="K165" i="4"/>
  <c r="G165" i="4"/>
  <c r="M165" i="4"/>
  <c r="N164" i="4"/>
  <c r="H164" i="4"/>
  <c r="I164" i="4"/>
  <c r="J164" i="4" s="1"/>
  <c r="X162" i="4"/>
  <c r="R162" i="4"/>
  <c r="L163" i="4"/>
  <c r="F164" i="2"/>
  <c r="E163" i="2"/>
  <c r="F166" i="3"/>
  <c r="K165" i="3"/>
  <c r="G165" i="3"/>
  <c r="L163" i="3"/>
  <c r="I164" i="3"/>
  <c r="J164" i="3" s="1"/>
  <c r="H164" i="3"/>
  <c r="AC161" i="1"/>
  <c r="AD161" i="1" s="1"/>
  <c r="T161" i="2"/>
  <c r="U161" i="2" s="1"/>
  <c r="Q161" i="1"/>
  <c r="L161" i="2"/>
  <c r="M161" i="2" s="1"/>
  <c r="J162" i="1"/>
  <c r="H162" i="2"/>
  <c r="I162" i="2" s="1"/>
  <c r="W161" i="1"/>
  <c r="X161" i="1" s="1"/>
  <c r="P161" i="2"/>
  <c r="Q161" i="2" s="1"/>
  <c r="L162" i="1"/>
  <c r="H163" i="1"/>
  <c r="I163" i="1"/>
  <c r="U162" i="1"/>
  <c r="V162" i="1"/>
  <c r="N163" i="1"/>
  <c r="K163" i="2" s="1"/>
  <c r="M164" i="1"/>
  <c r="AA162" i="1"/>
  <c r="AB162" i="1"/>
  <c r="R161" i="1"/>
  <c r="S164" i="1"/>
  <c r="T163" i="1"/>
  <c r="O163" i="2" s="1"/>
  <c r="P162" i="1"/>
  <c r="O162" i="1"/>
  <c r="G164" i="1"/>
  <c r="G164" i="2" s="1"/>
  <c r="K164" i="1"/>
  <c r="F165" i="1"/>
  <c r="Y164" i="1"/>
  <c r="Z163" i="1"/>
  <c r="S163" i="2" s="1"/>
  <c r="N167" i="7" l="1"/>
  <c r="Q166" i="7"/>
  <c r="F166" i="7"/>
  <c r="E165" i="7"/>
  <c r="I165" i="7"/>
  <c r="U166" i="7"/>
  <c r="R167" i="7"/>
  <c r="J167" i="7"/>
  <c r="M166" i="7"/>
  <c r="L163" i="6"/>
  <c r="X162" i="6"/>
  <c r="AA163" i="6"/>
  <c r="AB163" i="6"/>
  <c r="AC163" i="6" s="1"/>
  <c r="Y165" i="6"/>
  <c r="Z164" i="6"/>
  <c r="S165" i="6"/>
  <c r="T164" i="6"/>
  <c r="I164" i="6"/>
  <c r="J164" i="6" s="1"/>
  <c r="H164" i="6"/>
  <c r="L164" i="6" s="1"/>
  <c r="AE164" i="6"/>
  <c r="M165" i="6"/>
  <c r="N164" i="6"/>
  <c r="R162" i="6"/>
  <c r="U163" i="6"/>
  <c r="V163" i="6"/>
  <c r="W163" i="6" s="1"/>
  <c r="K165" i="6"/>
  <c r="G165" i="6"/>
  <c r="F166" i="6"/>
  <c r="O163" i="6"/>
  <c r="P163" i="6"/>
  <c r="Q163" i="6" s="1"/>
  <c r="AD162" i="6"/>
  <c r="V163" i="5"/>
  <c r="W163" i="5" s="1"/>
  <c r="U163" i="5"/>
  <c r="X163" i="5" s="1"/>
  <c r="H163" i="5"/>
  <c r="AF163" i="5"/>
  <c r="AE163" i="5"/>
  <c r="I163" i="5"/>
  <c r="J163" i="5" s="1"/>
  <c r="AD163" i="5"/>
  <c r="Z165" i="5"/>
  <c r="Y166" i="5"/>
  <c r="F165" i="5"/>
  <c r="G164" i="5"/>
  <c r="K164" i="5"/>
  <c r="AA164" i="5"/>
  <c r="AB164" i="5"/>
  <c r="AC164" i="5" s="1"/>
  <c r="P164" i="5"/>
  <c r="Q164" i="5" s="1"/>
  <c r="O164" i="5"/>
  <c r="R164" i="5" s="1"/>
  <c r="N165" i="5"/>
  <c r="M166" i="5"/>
  <c r="X162" i="5"/>
  <c r="L162" i="5"/>
  <c r="S165" i="5"/>
  <c r="T164" i="5"/>
  <c r="R163" i="5"/>
  <c r="AD163" i="4"/>
  <c r="X163" i="4"/>
  <c r="M166" i="4"/>
  <c r="N165" i="4"/>
  <c r="K166" i="4"/>
  <c r="G166" i="4"/>
  <c r="F167" i="4"/>
  <c r="L164" i="4"/>
  <c r="Y166" i="4"/>
  <c r="Z165" i="4"/>
  <c r="I165" i="4"/>
  <c r="J165" i="4" s="1"/>
  <c r="H165" i="4"/>
  <c r="AB164" i="4"/>
  <c r="AC164" i="4" s="1"/>
  <c r="AA164" i="4"/>
  <c r="S166" i="4"/>
  <c r="T165" i="4"/>
  <c r="V164" i="4"/>
  <c r="W164" i="4" s="1"/>
  <c r="U164" i="4"/>
  <c r="P164" i="4"/>
  <c r="Q164" i="4" s="1"/>
  <c r="O164" i="4"/>
  <c r="R163" i="4"/>
  <c r="F165" i="2"/>
  <c r="E164" i="2"/>
  <c r="I165" i="3"/>
  <c r="J165" i="3" s="1"/>
  <c r="H165" i="3"/>
  <c r="G166" i="3"/>
  <c r="K166" i="3"/>
  <c r="F167" i="3"/>
  <c r="L164" i="3"/>
  <c r="Q162" i="1"/>
  <c r="R162" i="1" s="1"/>
  <c r="L162" i="2"/>
  <c r="M162" i="2" s="1"/>
  <c r="AC162" i="1"/>
  <c r="T162" i="2"/>
  <c r="U162" i="2" s="1"/>
  <c r="W162" i="1"/>
  <c r="X162" i="1" s="1"/>
  <c r="P162" i="2"/>
  <c r="Q162" i="2" s="1"/>
  <c r="J163" i="1"/>
  <c r="H163" i="2"/>
  <c r="I163" i="2" s="1"/>
  <c r="H164" i="1"/>
  <c r="I164" i="1"/>
  <c r="S165" i="1"/>
  <c r="T164" i="1"/>
  <c r="O164" i="2" s="1"/>
  <c r="N164" i="1"/>
  <c r="K164" i="2" s="1"/>
  <c r="M165" i="1"/>
  <c r="G165" i="1"/>
  <c r="G165" i="2" s="1"/>
  <c r="K165" i="1"/>
  <c r="F166" i="1"/>
  <c r="P163" i="1"/>
  <c r="O163" i="1"/>
  <c r="Y165" i="1"/>
  <c r="Z164" i="1"/>
  <c r="S164" i="2" s="1"/>
  <c r="AA163" i="1"/>
  <c r="AB163" i="1"/>
  <c r="U163" i="1"/>
  <c r="V163" i="1"/>
  <c r="AD162" i="1"/>
  <c r="L163" i="1"/>
  <c r="R168" i="7" l="1"/>
  <c r="U167" i="7"/>
  <c r="J168" i="7"/>
  <c r="M167" i="7"/>
  <c r="E166" i="7"/>
  <c r="F167" i="7"/>
  <c r="I166" i="7"/>
  <c r="N168" i="7"/>
  <c r="Q167" i="7"/>
  <c r="R163" i="6"/>
  <c r="V164" i="6"/>
  <c r="W164" i="6" s="1"/>
  <c r="U164" i="6"/>
  <c r="X164" i="6" s="1"/>
  <c r="H165" i="6"/>
  <c r="AE165" i="6"/>
  <c r="I165" i="6"/>
  <c r="J165" i="6" s="1"/>
  <c r="Y166" i="6"/>
  <c r="Z165" i="6"/>
  <c r="O164" i="6"/>
  <c r="P164" i="6"/>
  <c r="Q164" i="6" s="1"/>
  <c r="S166" i="6"/>
  <c r="T165" i="6"/>
  <c r="K166" i="6"/>
  <c r="G166" i="6"/>
  <c r="F167" i="6"/>
  <c r="X163" i="6"/>
  <c r="M166" i="6"/>
  <c r="N165" i="6"/>
  <c r="AA164" i="6"/>
  <c r="AB164" i="6"/>
  <c r="AC164" i="6" s="1"/>
  <c r="AD163" i="6"/>
  <c r="O165" i="5"/>
  <c r="P165" i="5"/>
  <c r="Q165" i="5" s="1"/>
  <c r="AD164" i="5"/>
  <c r="K165" i="5"/>
  <c r="G165" i="5"/>
  <c r="F166" i="5"/>
  <c r="L163" i="5"/>
  <c r="S166" i="5"/>
  <c r="T165" i="5"/>
  <c r="V164" i="5"/>
  <c r="W164" i="5" s="1"/>
  <c r="U164" i="5"/>
  <c r="Z166" i="5"/>
  <c r="Y167" i="5"/>
  <c r="N166" i="5"/>
  <c r="M167" i="5"/>
  <c r="AE164" i="5"/>
  <c r="AF164" i="5"/>
  <c r="I164" i="5"/>
  <c r="J164" i="5" s="1"/>
  <c r="H164" i="5"/>
  <c r="AA165" i="5"/>
  <c r="AD165" i="5" s="1"/>
  <c r="AB165" i="5"/>
  <c r="AC165" i="5" s="1"/>
  <c r="R164" i="4"/>
  <c r="X164" i="4"/>
  <c r="AD164" i="4"/>
  <c r="S167" i="4"/>
  <c r="T166" i="4"/>
  <c r="O165" i="4"/>
  <c r="P165" i="4"/>
  <c r="Q165" i="4" s="1"/>
  <c r="I166" i="4"/>
  <c r="J166" i="4" s="1"/>
  <c r="H166" i="4"/>
  <c r="AA165" i="4"/>
  <c r="AB165" i="4"/>
  <c r="AC165" i="4" s="1"/>
  <c r="K167" i="4"/>
  <c r="F168" i="4"/>
  <c r="G167" i="4"/>
  <c r="V165" i="4"/>
  <c r="W165" i="4" s="1"/>
  <c r="U165" i="4"/>
  <c r="X165" i="4" s="1"/>
  <c r="L165" i="4"/>
  <c r="Y167" i="4"/>
  <c r="Z166" i="4"/>
  <c r="M167" i="4"/>
  <c r="N166" i="4"/>
  <c r="F166" i="2"/>
  <c r="E165" i="2"/>
  <c r="G167" i="3"/>
  <c r="K167" i="3"/>
  <c r="F168" i="3"/>
  <c r="I166" i="3"/>
  <c r="J166" i="3" s="1"/>
  <c r="H166" i="3"/>
  <c r="L165" i="3"/>
  <c r="Q163" i="1"/>
  <c r="R163" i="1" s="1"/>
  <c r="L163" i="2"/>
  <c r="M163" i="2" s="1"/>
  <c r="W163" i="1"/>
  <c r="X163" i="1" s="1"/>
  <c r="P163" i="2"/>
  <c r="Q163" i="2" s="1"/>
  <c r="J164" i="1"/>
  <c r="H164" i="2"/>
  <c r="I164" i="2" s="1"/>
  <c r="AC163" i="1"/>
  <c r="T163" i="2"/>
  <c r="U163" i="2" s="1"/>
  <c r="V164" i="1"/>
  <c r="U164" i="1"/>
  <c r="P164" i="1"/>
  <c r="O164" i="1"/>
  <c r="S166" i="1"/>
  <c r="T165" i="1"/>
  <c r="O165" i="2" s="1"/>
  <c r="Y166" i="1"/>
  <c r="Z165" i="1"/>
  <c r="S165" i="2" s="1"/>
  <c r="N165" i="1"/>
  <c r="K165" i="2" s="1"/>
  <c r="M166" i="1"/>
  <c r="I165" i="1"/>
  <c r="H165" i="1"/>
  <c r="G166" i="1"/>
  <c r="G166" i="2" s="1"/>
  <c r="K166" i="1"/>
  <c r="F167" i="1"/>
  <c r="AD163" i="1"/>
  <c r="AA164" i="1"/>
  <c r="AB164" i="1"/>
  <c r="L164" i="1"/>
  <c r="N169" i="7" l="1"/>
  <c r="Q168" i="7"/>
  <c r="J169" i="7"/>
  <c r="M168" i="7"/>
  <c r="F168" i="7"/>
  <c r="E167" i="7"/>
  <c r="I167" i="7"/>
  <c r="R169" i="7"/>
  <c r="U168" i="7"/>
  <c r="AD164" i="6"/>
  <c r="O165" i="6"/>
  <c r="P165" i="6"/>
  <c r="Q165" i="6" s="1"/>
  <c r="R164" i="6"/>
  <c r="Y167" i="6"/>
  <c r="Z166" i="6"/>
  <c r="V165" i="6"/>
  <c r="W165" i="6" s="1"/>
  <c r="U165" i="6"/>
  <c r="X165" i="6" s="1"/>
  <c r="M167" i="6"/>
  <c r="N166" i="6"/>
  <c r="K167" i="6"/>
  <c r="G167" i="6"/>
  <c r="F168" i="6"/>
  <c r="AE166" i="6"/>
  <c r="I166" i="6"/>
  <c r="J166" i="6" s="1"/>
  <c r="H166" i="6"/>
  <c r="L166" i="6" s="1"/>
  <c r="S167" i="6"/>
  <c r="T166" i="6"/>
  <c r="AA165" i="6"/>
  <c r="AB165" i="6"/>
  <c r="AC165" i="6" s="1"/>
  <c r="L165" i="6"/>
  <c r="L164" i="5"/>
  <c r="N167" i="5"/>
  <c r="M168" i="5"/>
  <c r="AA166" i="5"/>
  <c r="AB166" i="5"/>
  <c r="AC166" i="5" s="1"/>
  <c r="Z167" i="5"/>
  <c r="Y168" i="5"/>
  <c r="O166" i="5"/>
  <c r="P166" i="5"/>
  <c r="Q166" i="5" s="1"/>
  <c r="V165" i="5"/>
  <c r="W165" i="5" s="1"/>
  <c r="U165" i="5"/>
  <c r="K166" i="5"/>
  <c r="G166" i="5"/>
  <c r="F167" i="5"/>
  <c r="X164" i="5"/>
  <c r="S167" i="5"/>
  <c r="T166" i="5"/>
  <c r="AE165" i="5"/>
  <c r="AF165" i="5"/>
  <c r="I165" i="5"/>
  <c r="J165" i="5" s="1"/>
  <c r="H165" i="5"/>
  <c r="R165" i="5"/>
  <c r="AD165" i="4"/>
  <c r="R165" i="4"/>
  <c r="L166" i="4"/>
  <c r="N167" i="4"/>
  <c r="M168" i="4"/>
  <c r="AB166" i="4"/>
  <c r="AC166" i="4" s="1"/>
  <c r="AA166" i="4"/>
  <c r="V166" i="4"/>
  <c r="W166" i="4" s="1"/>
  <c r="U166" i="4"/>
  <c r="F169" i="4"/>
  <c r="K168" i="4"/>
  <c r="G168" i="4"/>
  <c r="P166" i="4"/>
  <c r="Q166" i="4" s="1"/>
  <c r="O166" i="4"/>
  <c r="Y168" i="4"/>
  <c r="Z167" i="4"/>
  <c r="I167" i="4"/>
  <c r="J167" i="4" s="1"/>
  <c r="H167" i="4"/>
  <c r="S168" i="4"/>
  <c r="T167" i="4"/>
  <c r="F167" i="2"/>
  <c r="E166" i="2"/>
  <c r="F169" i="3"/>
  <c r="G168" i="3"/>
  <c r="K168" i="3"/>
  <c r="L166" i="3"/>
  <c r="I167" i="3"/>
  <c r="J167" i="3" s="1"/>
  <c r="H167" i="3"/>
  <c r="AC164" i="1"/>
  <c r="T164" i="2"/>
  <c r="U164" i="2" s="1"/>
  <c r="J165" i="1"/>
  <c r="L165" i="1" s="1"/>
  <c r="H165" i="2"/>
  <c r="I165" i="2" s="1"/>
  <c r="Q164" i="1"/>
  <c r="R164" i="1" s="1"/>
  <c r="L164" i="2"/>
  <c r="M164" i="2" s="1"/>
  <c r="W164" i="1"/>
  <c r="X164" i="1" s="1"/>
  <c r="P164" i="2"/>
  <c r="Q164" i="2" s="1"/>
  <c r="O165" i="1"/>
  <c r="P165" i="1"/>
  <c r="Y167" i="1"/>
  <c r="Z166" i="1"/>
  <c r="S166" i="2" s="1"/>
  <c r="AD164" i="1"/>
  <c r="G167" i="1"/>
  <c r="G167" i="2" s="1"/>
  <c r="K167" i="1"/>
  <c r="F168" i="1"/>
  <c r="V165" i="1"/>
  <c r="U165" i="1"/>
  <c r="I166" i="1"/>
  <c r="H166" i="1"/>
  <c r="N166" i="1"/>
  <c r="K166" i="2" s="1"/>
  <c r="M167" i="1"/>
  <c r="AB165" i="1"/>
  <c r="AA165" i="1"/>
  <c r="S167" i="1"/>
  <c r="T166" i="1"/>
  <c r="O166" i="2" s="1"/>
  <c r="J170" i="7" l="1"/>
  <c r="M169" i="7"/>
  <c r="R170" i="7"/>
  <c r="U169" i="7"/>
  <c r="F169" i="7"/>
  <c r="I168" i="7"/>
  <c r="E168" i="7"/>
  <c r="N170" i="7"/>
  <c r="Q169" i="7"/>
  <c r="S168" i="6"/>
  <c r="T167" i="6"/>
  <c r="Y168" i="6"/>
  <c r="Z167" i="6"/>
  <c r="AD165" i="6"/>
  <c r="K168" i="6"/>
  <c r="G168" i="6"/>
  <c r="F169" i="6"/>
  <c r="O166" i="6"/>
  <c r="P166" i="6"/>
  <c r="Q166" i="6" s="1"/>
  <c r="V166" i="6"/>
  <c r="W166" i="6" s="1"/>
  <c r="U166" i="6"/>
  <c r="X166" i="6" s="1"/>
  <c r="AE167" i="6"/>
  <c r="I167" i="6"/>
  <c r="J167" i="6" s="1"/>
  <c r="H167" i="6"/>
  <c r="L167" i="6" s="1"/>
  <c r="M168" i="6"/>
  <c r="N167" i="6"/>
  <c r="AA166" i="6"/>
  <c r="AB166" i="6"/>
  <c r="AC166" i="6" s="1"/>
  <c r="R165" i="6"/>
  <c r="N168" i="5"/>
  <c r="M169" i="5"/>
  <c r="S168" i="5"/>
  <c r="T167" i="5"/>
  <c r="AE166" i="5"/>
  <c r="I166" i="5"/>
  <c r="J166" i="5" s="1"/>
  <c r="AF166" i="5"/>
  <c r="H166" i="5"/>
  <c r="O167" i="5"/>
  <c r="P167" i="5"/>
  <c r="Q167" i="5" s="1"/>
  <c r="R166" i="5"/>
  <c r="K167" i="5"/>
  <c r="G167" i="5"/>
  <c r="F168" i="5"/>
  <c r="AA167" i="5"/>
  <c r="AB167" i="5"/>
  <c r="AC167" i="5" s="1"/>
  <c r="L165" i="5"/>
  <c r="V166" i="5"/>
  <c r="W166" i="5" s="1"/>
  <c r="U166" i="5"/>
  <c r="X166" i="5" s="1"/>
  <c r="X165" i="5"/>
  <c r="Z168" i="5"/>
  <c r="Y169" i="5"/>
  <c r="AD166" i="5"/>
  <c r="L167" i="4"/>
  <c r="X166" i="4"/>
  <c r="S169" i="4"/>
  <c r="T168" i="4"/>
  <c r="M169" i="4"/>
  <c r="N168" i="4"/>
  <c r="P167" i="4"/>
  <c r="Q167" i="4" s="1"/>
  <c r="O167" i="4"/>
  <c r="R167" i="4" s="1"/>
  <c r="AB167" i="4"/>
  <c r="AC167" i="4" s="1"/>
  <c r="AA167" i="4"/>
  <c r="AD167" i="4" s="1"/>
  <c r="H168" i="4"/>
  <c r="I168" i="4"/>
  <c r="J168" i="4" s="1"/>
  <c r="Y169" i="4"/>
  <c r="Z168" i="4"/>
  <c r="U167" i="4"/>
  <c r="V167" i="4"/>
  <c r="W167" i="4" s="1"/>
  <c r="R166" i="4"/>
  <c r="F170" i="4"/>
  <c r="K169" i="4"/>
  <c r="G169" i="4"/>
  <c r="AD166" i="4"/>
  <c r="F168" i="2"/>
  <c r="E167" i="2"/>
  <c r="L167" i="3"/>
  <c r="H168" i="3"/>
  <c r="I168" i="3"/>
  <c r="J168" i="3" s="1"/>
  <c r="F170" i="3"/>
  <c r="K169" i="3"/>
  <c r="G169" i="3"/>
  <c r="AC165" i="1"/>
  <c r="T165" i="2"/>
  <c r="U165" i="2" s="1"/>
  <c r="W165" i="1"/>
  <c r="P165" i="2"/>
  <c r="Q165" i="2" s="1"/>
  <c r="J166" i="1"/>
  <c r="H166" i="2"/>
  <c r="I166" i="2" s="1"/>
  <c r="Q165" i="1"/>
  <c r="L165" i="2"/>
  <c r="M165" i="2" s="1"/>
  <c r="L166" i="1"/>
  <c r="G168" i="1"/>
  <c r="G168" i="2" s="1"/>
  <c r="F169" i="1"/>
  <c r="K168" i="1"/>
  <c r="N167" i="1"/>
  <c r="K167" i="2" s="1"/>
  <c r="M168" i="1"/>
  <c r="Y168" i="1"/>
  <c r="Z167" i="1"/>
  <c r="S167" i="2" s="1"/>
  <c r="U166" i="1"/>
  <c r="V166" i="1"/>
  <c r="S168" i="1"/>
  <c r="T167" i="1"/>
  <c r="O167" i="2" s="1"/>
  <c r="P166" i="1"/>
  <c r="O166" i="1"/>
  <c r="X165" i="1"/>
  <c r="I167" i="1"/>
  <c r="H167" i="1"/>
  <c r="AA166" i="1"/>
  <c r="AB166" i="1"/>
  <c r="AD165" i="1"/>
  <c r="R165" i="1"/>
  <c r="R171" i="7" l="1"/>
  <c r="U170" i="7"/>
  <c r="N171" i="7"/>
  <c r="Q170" i="7"/>
  <c r="F170" i="7"/>
  <c r="E169" i="7"/>
  <c r="I169" i="7"/>
  <c r="J171" i="7"/>
  <c r="M170" i="7"/>
  <c r="R166" i="6"/>
  <c r="Z168" i="6"/>
  <c r="Y169" i="6"/>
  <c r="M169" i="6"/>
  <c r="N168" i="6"/>
  <c r="AD166" i="6"/>
  <c r="K169" i="6"/>
  <c r="G169" i="6"/>
  <c r="F170" i="6"/>
  <c r="U167" i="6"/>
  <c r="V167" i="6"/>
  <c r="W167" i="6" s="1"/>
  <c r="O167" i="6"/>
  <c r="P167" i="6"/>
  <c r="Q167" i="6" s="1"/>
  <c r="I168" i="6"/>
  <c r="J168" i="6" s="1"/>
  <c r="H168" i="6"/>
  <c r="AE168" i="6"/>
  <c r="AA167" i="6"/>
  <c r="AB167" i="6"/>
  <c r="AC167" i="6" s="1"/>
  <c r="S169" i="6"/>
  <c r="T168" i="6"/>
  <c r="AE167" i="5"/>
  <c r="I167" i="5"/>
  <c r="J167" i="5" s="1"/>
  <c r="H167" i="5"/>
  <c r="L167" i="5" s="1"/>
  <c r="AF167" i="5"/>
  <c r="R167" i="5"/>
  <c r="N169" i="5"/>
  <c r="M170" i="5"/>
  <c r="K168" i="5"/>
  <c r="G168" i="5"/>
  <c r="F169" i="5"/>
  <c r="AD167" i="5"/>
  <c r="L166" i="5"/>
  <c r="O168" i="5"/>
  <c r="P168" i="5"/>
  <c r="Q168" i="5" s="1"/>
  <c r="S169" i="5"/>
  <c r="T168" i="5"/>
  <c r="Z169" i="5"/>
  <c r="Y170" i="5"/>
  <c r="AA168" i="5"/>
  <c r="AB168" i="5"/>
  <c r="AC168" i="5" s="1"/>
  <c r="V167" i="5"/>
  <c r="W167" i="5" s="1"/>
  <c r="U167" i="5"/>
  <c r="X167" i="5" s="1"/>
  <c r="X167" i="4"/>
  <c r="F171" i="4"/>
  <c r="G170" i="4"/>
  <c r="K170" i="4"/>
  <c r="P168" i="4"/>
  <c r="Q168" i="4" s="1"/>
  <c r="O168" i="4"/>
  <c r="L168" i="4"/>
  <c r="V168" i="4"/>
  <c r="W168" i="4" s="1"/>
  <c r="U168" i="4"/>
  <c r="AB168" i="4"/>
  <c r="AC168" i="4" s="1"/>
  <c r="AA168" i="4"/>
  <c r="I169" i="4"/>
  <c r="J169" i="4" s="1"/>
  <c r="H169" i="4"/>
  <c r="Y170" i="4"/>
  <c r="Z169" i="4"/>
  <c r="M170" i="4"/>
  <c r="N169" i="4"/>
  <c r="S170" i="4"/>
  <c r="T169" i="4"/>
  <c r="F169" i="2"/>
  <c r="E168" i="2"/>
  <c r="L168" i="3"/>
  <c r="G170" i="3"/>
  <c r="K170" i="3"/>
  <c r="F171" i="3"/>
  <c r="I169" i="3"/>
  <c r="J169" i="3" s="1"/>
  <c r="H169" i="3"/>
  <c r="Q166" i="1"/>
  <c r="R166" i="1" s="1"/>
  <c r="L166" i="2"/>
  <c r="M166" i="2" s="1"/>
  <c r="J167" i="1"/>
  <c r="H167" i="2"/>
  <c r="I167" i="2" s="1"/>
  <c r="W166" i="1"/>
  <c r="X166" i="1" s="1"/>
  <c r="P166" i="2"/>
  <c r="Q166" i="2" s="1"/>
  <c r="AC166" i="1"/>
  <c r="AD166" i="1" s="1"/>
  <c r="T166" i="2"/>
  <c r="U166" i="2" s="1"/>
  <c r="L167" i="1"/>
  <c r="S169" i="1"/>
  <c r="T168" i="1"/>
  <c r="O168" i="2" s="1"/>
  <c r="N168" i="1"/>
  <c r="K168" i="2" s="1"/>
  <c r="M169" i="1"/>
  <c r="P167" i="1"/>
  <c r="O167" i="1"/>
  <c r="G169" i="1"/>
  <c r="G169" i="2" s="1"/>
  <c r="F170" i="1"/>
  <c r="K169" i="1"/>
  <c r="Y169" i="1"/>
  <c r="Z168" i="1"/>
  <c r="S168" i="2" s="1"/>
  <c r="U167" i="1"/>
  <c r="V167" i="1"/>
  <c r="AA167" i="1"/>
  <c r="AB167" i="1"/>
  <c r="I168" i="1"/>
  <c r="H168" i="1"/>
  <c r="F171" i="7" l="1"/>
  <c r="E170" i="7"/>
  <c r="I170" i="7"/>
  <c r="U171" i="7"/>
  <c r="R172" i="7"/>
  <c r="J172" i="7"/>
  <c r="M171" i="7"/>
  <c r="N172" i="7"/>
  <c r="Q171" i="7"/>
  <c r="X167" i="6"/>
  <c r="AD167" i="6"/>
  <c r="Y170" i="6"/>
  <c r="Z169" i="6"/>
  <c r="V168" i="6"/>
  <c r="W168" i="6" s="1"/>
  <c r="U168" i="6"/>
  <c r="S170" i="6"/>
  <c r="T169" i="6"/>
  <c r="L168" i="6"/>
  <c r="R167" i="6"/>
  <c r="K170" i="6"/>
  <c r="G170" i="6"/>
  <c r="F171" i="6"/>
  <c r="AA168" i="6"/>
  <c r="AB168" i="6"/>
  <c r="AC168" i="6" s="1"/>
  <c r="M170" i="6"/>
  <c r="N169" i="6"/>
  <c r="H169" i="6"/>
  <c r="AE169" i="6"/>
  <c r="I169" i="6"/>
  <c r="J169" i="6" s="1"/>
  <c r="O168" i="6"/>
  <c r="P168" i="6"/>
  <c r="Q168" i="6" s="1"/>
  <c r="N170" i="5"/>
  <c r="M171" i="5"/>
  <c r="AD168" i="5"/>
  <c r="V168" i="5"/>
  <c r="W168" i="5" s="1"/>
  <c r="U168" i="5"/>
  <c r="X168" i="5" s="1"/>
  <c r="R168" i="5"/>
  <c r="K169" i="5"/>
  <c r="G169" i="5"/>
  <c r="F170" i="5"/>
  <c r="O169" i="5"/>
  <c r="R169" i="5" s="1"/>
  <c r="P169" i="5"/>
  <c r="Q169" i="5" s="1"/>
  <c r="AE168" i="5"/>
  <c r="I168" i="5"/>
  <c r="J168" i="5" s="1"/>
  <c r="AF168" i="5"/>
  <c r="H168" i="5"/>
  <c r="Z170" i="5"/>
  <c r="Y171" i="5"/>
  <c r="AA169" i="5"/>
  <c r="AB169" i="5"/>
  <c r="AC169" i="5" s="1"/>
  <c r="S170" i="5"/>
  <c r="T169" i="5"/>
  <c r="AD168" i="4"/>
  <c r="R168" i="4"/>
  <c r="AA169" i="4"/>
  <c r="AB169" i="4"/>
  <c r="AC169" i="4" s="1"/>
  <c r="Y171" i="4"/>
  <c r="Z170" i="4"/>
  <c r="I170" i="4"/>
  <c r="J170" i="4" s="1"/>
  <c r="H170" i="4"/>
  <c r="O169" i="4"/>
  <c r="P169" i="4"/>
  <c r="Q169" i="4" s="1"/>
  <c r="V169" i="4"/>
  <c r="W169" i="4" s="1"/>
  <c r="U169" i="4"/>
  <c r="T170" i="4"/>
  <c r="S171" i="4"/>
  <c r="M171" i="4"/>
  <c r="N170" i="4"/>
  <c r="L169" i="4"/>
  <c r="X168" i="4"/>
  <c r="F172" i="4"/>
  <c r="G171" i="4"/>
  <c r="K171" i="4"/>
  <c r="F170" i="2"/>
  <c r="E169" i="2"/>
  <c r="H170" i="3"/>
  <c r="I170" i="3"/>
  <c r="J170" i="3" s="1"/>
  <c r="L169" i="3"/>
  <c r="F172" i="3"/>
  <c r="G171" i="3"/>
  <c r="K171" i="3"/>
  <c r="J168" i="1"/>
  <c r="H168" i="2"/>
  <c r="I168" i="2" s="1"/>
  <c r="W167" i="1"/>
  <c r="P167" i="2"/>
  <c r="Q167" i="2" s="1"/>
  <c r="Q167" i="1"/>
  <c r="L167" i="2"/>
  <c r="M167" i="2" s="1"/>
  <c r="AC167" i="1"/>
  <c r="AD167" i="1" s="1"/>
  <c r="T167" i="2"/>
  <c r="U167" i="2" s="1"/>
  <c r="R167" i="1"/>
  <c r="AA168" i="1"/>
  <c r="AB168" i="1"/>
  <c r="G170" i="1"/>
  <c r="G170" i="2" s="1"/>
  <c r="K170" i="1"/>
  <c r="F171" i="1"/>
  <c r="U168" i="1"/>
  <c r="V168" i="1"/>
  <c r="P168" i="1"/>
  <c r="O168" i="1"/>
  <c r="X167" i="1"/>
  <c r="Y170" i="1"/>
  <c r="Z169" i="1"/>
  <c r="S169" i="2" s="1"/>
  <c r="I169" i="1"/>
  <c r="H169" i="1"/>
  <c r="N169" i="1"/>
  <c r="K169" i="2" s="1"/>
  <c r="M170" i="1"/>
  <c r="S170" i="1"/>
  <c r="T169" i="1"/>
  <c r="O169" i="2" s="1"/>
  <c r="J173" i="7" l="1"/>
  <c r="M172" i="7"/>
  <c r="R173" i="7"/>
  <c r="U172" i="7"/>
  <c r="I171" i="7"/>
  <c r="E171" i="7"/>
  <c r="F172" i="7"/>
  <c r="N173" i="7"/>
  <c r="Q172" i="7"/>
  <c r="R168" i="6"/>
  <c r="AE170" i="6"/>
  <c r="I170" i="6"/>
  <c r="J170" i="6" s="1"/>
  <c r="H170" i="6"/>
  <c r="L170" i="6" s="1"/>
  <c r="AD168" i="6"/>
  <c r="M171" i="6"/>
  <c r="N170" i="6"/>
  <c r="S171" i="6"/>
  <c r="T170" i="6"/>
  <c r="AA169" i="6"/>
  <c r="AB169" i="6"/>
  <c r="AC169" i="6" s="1"/>
  <c r="V169" i="6"/>
  <c r="W169" i="6" s="1"/>
  <c r="U169" i="6"/>
  <c r="O169" i="6"/>
  <c r="R169" i="6" s="1"/>
  <c r="P169" i="6"/>
  <c r="Q169" i="6" s="1"/>
  <c r="L169" i="6"/>
  <c r="K171" i="6"/>
  <c r="G171" i="6"/>
  <c r="F172" i="6"/>
  <c r="X168" i="6"/>
  <c r="Y171" i="6"/>
  <c r="Z170" i="6"/>
  <c r="S171" i="5"/>
  <c r="T170" i="5"/>
  <c r="AA170" i="5"/>
  <c r="AD170" i="5" s="1"/>
  <c r="AB170" i="5"/>
  <c r="AC170" i="5" s="1"/>
  <c r="N171" i="5"/>
  <c r="M172" i="5"/>
  <c r="V169" i="5"/>
  <c r="W169" i="5" s="1"/>
  <c r="U169" i="5"/>
  <c r="X169" i="5" s="1"/>
  <c r="Z171" i="5"/>
  <c r="Y172" i="5"/>
  <c r="K170" i="5"/>
  <c r="G170" i="5"/>
  <c r="F171" i="5"/>
  <c r="O170" i="5"/>
  <c r="P170" i="5"/>
  <c r="Q170" i="5" s="1"/>
  <c r="AD169" i="5"/>
  <c r="L168" i="5"/>
  <c r="AE169" i="5"/>
  <c r="AF169" i="5"/>
  <c r="I169" i="5"/>
  <c r="J169" i="5" s="1"/>
  <c r="H169" i="5"/>
  <c r="X169" i="4"/>
  <c r="L170" i="4"/>
  <c r="R169" i="4"/>
  <c r="M172" i="4"/>
  <c r="N171" i="4"/>
  <c r="S172" i="4"/>
  <c r="T171" i="4"/>
  <c r="Z171" i="4"/>
  <c r="Y172" i="4"/>
  <c r="I171" i="4"/>
  <c r="J171" i="4" s="1"/>
  <c r="H171" i="4"/>
  <c r="F173" i="4"/>
  <c r="K172" i="4"/>
  <c r="G172" i="4"/>
  <c r="P170" i="4"/>
  <c r="Q170" i="4" s="1"/>
  <c r="O170" i="4"/>
  <c r="V170" i="4"/>
  <c r="W170" i="4" s="1"/>
  <c r="U170" i="4"/>
  <c r="X170" i="4" s="1"/>
  <c r="AB170" i="4"/>
  <c r="AC170" i="4" s="1"/>
  <c r="AA170" i="4"/>
  <c r="AD169" i="4"/>
  <c r="F171" i="2"/>
  <c r="E170" i="2"/>
  <c r="L168" i="1"/>
  <c r="K172" i="3"/>
  <c r="F173" i="3"/>
  <c r="G172" i="3"/>
  <c r="I171" i="3"/>
  <c r="J171" i="3" s="1"/>
  <c r="H171" i="3"/>
  <c r="L170" i="3"/>
  <c r="W168" i="1"/>
  <c r="P168" i="2"/>
  <c r="Q168" i="2" s="1"/>
  <c r="J169" i="1"/>
  <c r="H169" i="2"/>
  <c r="I169" i="2" s="1"/>
  <c r="AC168" i="1"/>
  <c r="T168" i="2"/>
  <c r="U168" i="2" s="1"/>
  <c r="Q168" i="1"/>
  <c r="R168" i="1" s="1"/>
  <c r="L168" i="2"/>
  <c r="M168" i="2" s="1"/>
  <c r="X168" i="1"/>
  <c r="I170" i="1"/>
  <c r="H170" i="1"/>
  <c r="S171" i="1"/>
  <c r="T170" i="1"/>
  <c r="O170" i="2" s="1"/>
  <c r="O169" i="1"/>
  <c r="P169" i="1"/>
  <c r="N170" i="1"/>
  <c r="K170" i="2" s="1"/>
  <c r="M171" i="1"/>
  <c r="AB169" i="1"/>
  <c r="AA169" i="1"/>
  <c r="V169" i="1"/>
  <c r="U169" i="1"/>
  <c r="Y171" i="1"/>
  <c r="Z170" i="1"/>
  <c r="S170" i="2" s="1"/>
  <c r="G171" i="1"/>
  <c r="G171" i="2" s="1"/>
  <c r="K171" i="1"/>
  <c r="F172" i="1"/>
  <c r="AD168" i="1"/>
  <c r="J174" i="7" l="1"/>
  <c r="M173" i="7"/>
  <c r="N174" i="7"/>
  <c r="Q173" i="7"/>
  <c r="F173" i="7"/>
  <c r="I172" i="7"/>
  <c r="E172" i="7"/>
  <c r="R174" i="7"/>
  <c r="U173" i="7"/>
  <c r="AD169" i="6"/>
  <c r="X169" i="6"/>
  <c r="O170" i="6"/>
  <c r="P170" i="6"/>
  <c r="Q170" i="6" s="1"/>
  <c r="F173" i="6"/>
  <c r="K172" i="6"/>
  <c r="G172" i="6"/>
  <c r="V170" i="6"/>
  <c r="W170" i="6" s="1"/>
  <c r="U170" i="6"/>
  <c r="M172" i="6"/>
  <c r="N171" i="6"/>
  <c r="Y172" i="6"/>
  <c r="Z171" i="6"/>
  <c r="AA170" i="6"/>
  <c r="AB170" i="6"/>
  <c r="AC170" i="6" s="1"/>
  <c r="AE171" i="6"/>
  <c r="H171" i="6"/>
  <c r="I171" i="6"/>
  <c r="J171" i="6" s="1"/>
  <c r="T171" i="6"/>
  <c r="S172" i="6"/>
  <c r="AA171" i="5"/>
  <c r="AB171" i="5"/>
  <c r="AC171" i="5" s="1"/>
  <c r="N172" i="5"/>
  <c r="M173" i="5"/>
  <c r="AE170" i="5"/>
  <c r="I170" i="5"/>
  <c r="J170" i="5" s="1"/>
  <c r="AF170" i="5"/>
  <c r="H170" i="5"/>
  <c r="O171" i="5"/>
  <c r="P171" i="5"/>
  <c r="Q171" i="5" s="1"/>
  <c r="V170" i="5"/>
  <c r="W170" i="5" s="1"/>
  <c r="U170" i="5"/>
  <c r="R170" i="5"/>
  <c r="K171" i="5"/>
  <c r="G171" i="5"/>
  <c r="F172" i="5"/>
  <c r="L169" i="5"/>
  <c r="Z172" i="5"/>
  <c r="Y173" i="5"/>
  <c r="S172" i="5"/>
  <c r="T171" i="5"/>
  <c r="L171" i="4"/>
  <c r="AB171" i="4"/>
  <c r="AC171" i="4" s="1"/>
  <c r="AA171" i="4"/>
  <c r="S173" i="4"/>
  <c r="T172" i="4"/>
  <c r="H172" i="4"/>
  <c r="I172" i="4"/>
  <c r="J172" i="4" s="1"/>
  <c r="P171" i="4"/>
  <c r="Q171" i="4" s="1"/>
  <c r="O171" i="4"/>
  <c r="U171" i="4"/>
  <c r="V171" i="4"/>
  <c r="W171" i="4" s="1"/>
  <c r="AD170" i="4"/>
  <c r="R170" i="4"/>
  <c r="F174" i="4"/>
  <c r="K173" i="4"/>
  <c r="G173" i="4"/>
  <c r="Y173" i="4"/>
  <c r="Z172" i="4"/>
  <c r="M173" i="4"/>
  <c r="N172" i="4"/>
  <c r="F172" i="2"/>
  <c r="E171" i="2"/>
  <c r="L169" i="1"/>
  <c r="H172" i="3"/>
  <c r="I172" i="3"/>
  <c r="J172" i="3" s="1"/>
  <c r="L171" i="3"/>
  <c r="F174" i="3"/>
  <c r="K173" i="3"/>
  <c r="G173" i="3"/>
  <c r="AC169" i="1"/>
  <c r="T169" i="2"/>
  <c r="U169" i="2" s="1"/>
  <c r="J170" i="1"/>
  <c r="H170" i="2"/>
  <c r="I170" i="2" s="1"/>
  <c r="W169" i="1"/>
  <c r="X169" i="1" s="1"/>
  <c r="P169" i="2"/>
  <c r="Q169" i="2" s="1"/>
  <c r="Q169" i="1"/>
  <c r="R169" i="1" s="1"/>
  <c r="L169" i="2"/>
  <c r="M169" i="2" s="1"/>
  <c r="G172" i="1"/>
  <c r="G172" i="2" s="1"/>
  <c r="K172" i="1"/>
  <c r="F173" i="1"/>
  <c r="Y172" i="1"/>
  <c r="Z171" i="1"/>
  <c r="S171" i="2" s="1"/>
  <c r="S172" i="1"/>
  <c r="T171" i="1"/>
  <c r="O171" i="2" s="1"/>
  <c r="N171" i="1"/>
  <c r="K171" i="2" s="1"/>
  <c r="M172" i="1"/>
  <c r="H171" i="1"/>
  <c r="I171" i="1"/>
  <c r="P170" i="1"/>
  <c r="O170" i="1"/>
  <c r="AA170" i="1"/>
  <c r="AB170" i="1"/>
  <c r="AD169" i="1"/>
  <c r="U170" i="1"/>
  <c r="V170" i="1"/>
  <c r="F174" i="7" l="1"/>
  <c r="E173" i="7"/>
  <c r="I173" i="7"/>
  <c r="J175" i="7"/>
  <c r="M174" i="7"/>
  <c r="U174" i="7"/>
  <c r="R175" i="7"/>
  <c r="N175" i="7"/>
  <c r="Q174" i="7"/>
  <c r="X170" i="6"/>
  <c r="T172" i="6"/>
  <c r="S173" i="6"/>
  <c r="AD170" i="6"/>
  <c r="P171" i="6"/>
  <c r="Q171" i="6" s="1"/>
  <c r="O171" i="6"/>
  <c r="R171" i="6" s="1"/>
  <c r="F174" i="6"/>
  <c r="G173" i="6"/>
  <c r="K173" i="6"/>
  <c r="Y173" i="6"/>
  <c r="Z172" i="6"/>
  <c r="L171" i="6"/>
  <c r="AB171" i="6"/>
  <c r="AC171" i="6" s="1"/>
  <c r="AA171" i="6"/>
  <c r="AD171" i="6" s="1"/>
  <c r="I172" i="6"/>
  <c r="J172" i="6" s="1"/>
  <c r="H172" i="6"/>
  <c r="L172" i="6" s="1"/>
  <c r="AE172" i="6"/>
  <c r="U171" i="6"/>
  <c r="V171" i="6"/>
  <c r="W171" i="6" s="1"/>
  <c r="M173" i="6"/>
  <c r="N172" i="6"/>
  <c r="R170" i="6"/>
  <c r="AE171" i="5"/>
  <c r="I171" i="5"/>
  <c r="J171" i="5" s="1"/>
  <c r="H171" i="5"/>
  <c r="L171" i="5" s="1"/>
  <c r="AF171" i="5"/>
  <c r="O172" i="5"/>
  <c r="P172" i="5"/>
  <c r="Q172" i="5" s="1"/>
  <c r="V171" i="5"/>
  <c r="W171" i="5" s="1"/>
  <c r="U171" i="5"/>
  <c r="X171" i="5" s="1"/>
  <c r="Z173" i="5"/>
  <c r="Y174" i="5"/>
  <c r="R171" i="5"/>
  <c r="S173" i="5"/>
  <c r="T172" i="5"/>
  <c r="AA172" i="5"/>
  <c r="AD172" i="5" s="1"/>
  <c r="AB172" i="5"/>
  <c r="AC172" i="5" s="1"/>
  <c r="K172" i="5"/>
  <c r="G172" i="5"/>
  <c r="F173" i="5"/>
  <c r="X170" i="5"/>
  <c r="L170" i="5"/>
  <c r="N173" i="5"/>
  <c r="M174" i="5"/>
  <c r="AD171" i="5"/>
  <c r="AD171" i="4"/>
  <c r="AB172" i="4"/>
  <c r="AC172" i="4" s="1"/>
  <c r="AA172" i="4"/>
  <c r="S174" i="4"/>
  <c r="T173" i="4"/>
  <c r="K174" i="4"/>
  <c r="F175" i="4"/>
  <c r="G174" i="4"/>
  <c r="L172" i="4"/>
  <c r="I173" i="4"/>
  <c r="J173" i="4" s="1"/>
  <c r="H173" i="4"/>
  <c r="Y174" i="4"/>
  <c r="Z173" i="4"/>
  <c r="P172" i="4"/>
  <c r="Q172" i="4" s="1"/>
  <c r="O172" i="4"/>
  <c r="X171" i="4"/>
  <c r="M174" i="4"/>
  <c r="N173" i="4"/>
  <c r="R171" i="4"/>
  <c r="V172" i="4"/>
  <c r="W172" i="4" s="1"/>
  <c r="U172" i="4"/>
  <c r="F173" i="2"/>
  <c r="E172" i="2"/>
  <c r="L170" i="1"/>
  <c r="F175" i="3"/>
  <c r="G174" i="3"/>
  <c r="K174" i="3"/>
  <c r="L172" i="3"/>
  <c r="H173" i="3"/>
  <c r="I173" i="3"/>
  <c r="J173" i="3" s="1"/>
  <c r="Q170" i="1"/>
  <c r="L170" i="2"/>
  <c r="M170" i="2" s="1"/>
  <c r="J171" i="1"/>
  <c r="L171" i="1" s="1"/>
  <c r="H171" i="2"/>
  <c r="I171" i="2" s="1"/>
  <c r="AC170" i="1"/>
  <c r="AD170" i="1" s="1"/>
  <c r="T170" i="2"/>
  <c r="U170" i="2" s="1"/>
  <c r="W170" i="1"/>
  <c r="X170" i="1" s="1"/>
  <c r="P170" i="2"/>
  <c r="Q170" i="2" s="1"/>
  <c r="R170" i="1"/>
  <c r="P171" i="1"/>
  <c r="O171" i="1"/>
  <c r="G173" i="1"/>
  <c r="G173" i="2" s="1"/>
  <c r="K173" i="1"/>
  <c r="F174" i="1"/>
  <c r="N172" i="1"/>
  <c r="K172" i="2" s="1"/>
  <c r="M173" i="1"/>
  <c r="AA171" i="1"/>
  <c r="AB171" i="1"/>
  <c r="S173" i="1"/>
  <c r="T172" i="1"/>
  <c r="O172" i="2" s="1"/>
  <c r="U171" i="1"/>
  <c r="V171" i="1"/>
  <c r="Y173" i="1"/>
  <c r="Z172" i="1"/>
  <c r="S172" i="2" s="1"/>
  <c r="H172" i="1"/>
  <c r="I172" i="1"/>
  <c r="E174" i="7" l="1"/>
  <c r="F175" i="7"/>
  <c r="I174" i="7"/>
  <c r="N176" i="7"/>
  <c r="Q175" i="7"/>
  <c r="J176" i="7"/>
  <c r="M175" i="7"/>
  <c r="R176" i="7"/>
  <c r="U175" i="7"/>
  <c r="Z173" i="6"/>
  <c r="Y174" i="6"/>
  <c r="N173" i="6"/>
  <c r="M174" i="6"/>
  <c r="F175" i="6"/>
  <c r="K174" i="6"/>
  <c r="G174" i="6"/>
  <c r="T173" i="6"/>
  <c r="S174" i="6"/>
  <c r="U172" i="6"/>
  <c r="V172" i="6"/>
  <c r="W172" i="6" s="1"/>
  <c r="P172" i="6"/>
  <c r="Q172" i="6" s="1"/>
  <c r="O172" i="6"/>
  <c r="X171" i="6"/>
  <c r="AB172" i="6"/>
  <c r="AC172" i="6" s="1"/>
  <c r="AA172" i="6"/>
  <c r="AD172" i="6" s="1"/>
  <c r="AE173" i="6"/>
  <c r="I173" i="6"/>
  <c r="J173" i="6" s="1"/>
  <c r="H173" i="6"/>
  <c r="L173" i="6" s="1"/>
  <c r="AE172" i="5"/>
  <c r="I172" i="5"/>
  <c r="J172" i="5" s="1"/>
  <c r="AF172" i="5"/>
  <c r="H172" i="5"/>
  <c r="L172" i="5" s="1"/>
  <c r="V172" i="5"/>
  <c r="W172" i="5" s="1"/>
  <c r="U172" i="5"/>
  <c r="X172" i="5" s="1"/>
  <c r="Z174" i="5"/>
  <c r="Y175" i="5"/>
  <c r="AA173" i="5"/>
  <c r="AB173" i="5"/>
  <c r="AC173" i="5" s="1"/>
  <c r="K173" i="5"/>
  <c r="G173" i="5"/>
  <c r="F174" i="5"/>
  <c r="N174" i="5"/>
  <c r="M175" i="5"/>
  <c r="O173" i="5"/>
  <c r="P173" i="5"/>
  <c r="Q173" i="5" s="1"/>
  <c r="S174" i="5"/>
  <c r="T173" i="5"/>
  <c r="R172" i="5"/>
  <c r="X172" i="4"/>
  <c r="L173" i="4"/>
  <c r="AD172" i="4"/>
  <c r="V173" i="4"/>
  <c r="W173" i="4" s="1"/>
  <c r="U173" i="4"/>
  <c r="AA173" i="4"/>
  <c r="AB173" i="4"/>
  <c r="AC173" i="4" s="1"/>
  <c r="K175" i="4"/>
  <c r="G175" i="4"/>
  <c r="F176" i="4"/>
  <c r="M175" i="4"/>
  <c r="N174" i="4"/>
  <c r="S175" i="4"/>
  <c r="T174" i="4"/>
  <c r="O173" i="4"/>
  <c r="P173" i="4"/>
  <c r="Q173" i="4" s="1"/>
  <c r="R172" i="4"/>
  <c r="Y175" i="4"/>
  <c r="Z174" i="4"/>
  <c r="I174" i="4"/>
  <c r="J174" i="4" s="1"/>
  <c r="H174" i="4"/>
  <c r="F174" i="2"/>
  <c r="E173" i="2"/>
  <c r="L173" i="3"/>
  <c r="H174" i="3"/>
  <c r="I174" i="3"/>
  <c r="J174" i="3" s="1"/>
  <c r="F176" i="3"/>
  <c r="K175" i="3"/>
  <c r="G175" i="3"/>
  <c r="J172" i="1"/>
  <c r="H172" i="2"/>
  <c r="I172" i="2" s="1"/>
  <c r="W171" i="1"/>
  <c r="X171" i="1" s="1"/>
  <c r="P171" i="2"/>
  <c r="Q171" i="2" s="1"/>
  <c r="AC171" i="1"/>
  <c r="AD171" i="1" s="1"/>
  <c r="T171" i="2"/>
  <c r="U171" i="2" s="1"/>
  <c r="Q171" i="1"/>
  <c r="L171" i="2"/>
  <c r="M171" i="2" s="1"/>
  <c r="L172" i="1"/>
  <c r="S174" i="1"/>
  <c r="T173" i="1"/>
  <c r="O173" i="2" s="1"/>
  <c r="I173" i="1"/>
  <c r="H173" i="1"/>
  <c r="AA172" i="1"/>
  <c r="AB172" i="1"/>
  <c r="R171" i="1"/>
  <c r="P172" i="1"/>
  <c r="O172" i="1"/>
  <c r="Y174" i="1"/>
  <c r="Z173" i="1"/>
  <c r="S173" i="2" s="1"/>
  <c r="U172" i="1"/>
  <c r="V172" i="1"/>
  <c r="N173" i="1"/>
  <c r="K173" i="2" s="1"/>
  <c r="M174" i="1"/>
  <c r="G174" i="1"/>
  <c r="G174" i="2" s="1"/>
  <c r="F175" i="1"/>
  <c r="K174" i="1"/>
  <c r="J177" i="7" l="1"/>
  <c r="M176" i="7"/>
  <c r="F176" i="7"/>
  <c r="I175" i="7"/>
  <c r="E175" i="7"/>
  <c r="R177" i="7"/>
  <c r="U176" i="7"/>
  <c r="N177" i="7"/>
  <c r="Q176" i="7"/>
  <c r="F176" i="6"/>
  <c r="G175" i="6"/>
  <c r="K175" i="6"/>
  <c r="Z174" i="6"/>
  <c r="Y175" i="6"/>
  <c r="X172" i="6"/>
  <c r="I174" i="6"/>
  <c r="J174" i="6" s="1"/>
  <c r="AE174" i="6"/>
  <c r="H174" i="6"/>
  <c r="N174" i="6"/>
  <c r="M175" i="6"/>
  <c r="AB173" i="6"/>
  <c r="AC173" i="6" s="1"/>
  <c r="AA173" i="6"/>
  <c r="V173" i="6"/>
  <c r="W173" i="6" s="1"/>
  <c r="U173" i="6"/>
  <c r="R172" i="6"/>
  <c r="T174" i="6"/>
  <c r="S175" i="6"/>
  <c r="P173" i="6"/>
  <c r="Q173" i="6" s="1"/>
  <c r="O173" i="6"/>
  <c r="R173" i="5"/>
  <c r="N175" i="5"/>
  <c r="M176" i="5"/>
  <c r="AD173" i="5"/>
  <c r="AA174" i="5"/>
  <c r="AB174" i="5"/>
  <c r="AC174" i="5" s="1"/>
  <c r="V173" i="5"/>
  <c r="W173" i="5" s="1"/>
  <c r="U173" i="5"/>
  <c r="K174" i="5"/>
  <c r="G174" i="5"/>
  <c r="F175" i="5"/>
  <c r="S175" i="5"/>
  <c r="T174" i="5"/>
  <c r="O174" i="5"/>
  <c r="P174" i="5"/>
  <c r="Q174" i="5" s="1"/>
  <c r="AE173" i="5"/>
  <c r="AF173" i="5"/>
  <c r="I173" i="5"/>
  <c r="J173" i="5" s="1"/>
  <c r="H173" i="5"/>
  <c r="L173" i="5" s="1"/>
  <c r="Z175" i="5"/>
  <c r="Y176" i="5"/>
  <c r="L174" i="4"/>
  <c r="X173" i="4"/>
  <c r="AB174" i="4"/>
  <c r="AC174" i="4" s="1"/>
  <c r="AA174" i="4"/>
  <c r="P174" i="4"/>
  <c r="Q174" i="4" s="1"/>
  <c r="O174" i="4"/>
  <c r="Y176" i="4"/>
  <c r="Z175" i="4"/>
  <c r="T175" i="4"/>
  <c r="S176" i="4"/>
  <c r="F177" i="4"/>
  <c r="K176" i="4"/>
  <c r="G176" i="4"/>
  <c r="R173" i="4"/>
  <c r="I175" i="4"/>
  <c r="J175" i="4" s="1"/>
  <c r="H175" i="4"/>
  <c r="AD173" i="4"/>
  <c r="V174" i="4"/>
  <c r="W174" i="4" s="1"/>
  <c r="U174" i="4"/>
  <c r="M176" i="4"/>
  <c r="N175" i="4"/>
  <c r="F175" i="2"/>
  <c r="E174" i="2"/>
  <c r="L174" i="3"/>
  <c r="G176" i="3"/>
  <c r="K176" i="3"/>
  <c r="F177" i="3"/>
  <c r="I175" i="3"/>
  <c r="J175" i="3" s="1"/>
  <c r="H175" i="3"/>
  <c r="J173" i="1"/>
  <c r="H173" i="2"/>
  <c r="I173" i="2" s="1"/>
  <c r="Q172" i="1"/>
  <c r="R172" i="1" s="1"/>
  <c r="L172" i="2"/>
  <c r="M172" i="2" s="1"/>
  <c r="W172" i="1"/>
  <c r="P172" i="2"/>
  <c r="Q172" i="2" s="1"/>
  <c r="AC172" i="1"/>
  <c r="T172" i="2"/>
  <c r="U172" i="2" s="1"/>
  <c r="H174" i="1"/>
  <c r="I174" i="1"/>
  <c r="N174" i="1"/>
  <c r="K174" i="2" s="1"/>
  <c r="M175" i="1"/>
  <c r="Y175" i="1"/>
  <c r="Z174" i="1"/>
  <c r="S174" i="2" s="1"/>
  <c r="AD172" i="1"/>
  <c r="U173" i="1"/>
  <c r="V173" i="1"/>
  <c r="X172" i="1"/>
  <c r="O173" i="1"/>
  <c r="P173" i="1"/>
  <c r="G175" i="1"/>
  <c r="G175" i="2" s="1"/>
  <c r="K175" i="1"/>
  <c r="F176" i="1"/>
  <c r="AB173" i="1"/>
  <c r="AA173" i="1"/>
  <c r="L173" i="1"/>
  <c r="S175" i="1"/>
  <c r="T174" i="1"/>
  <c r="O174" i="2" s="1"/>
  <c r="R178" i="7" l="1"/>
  <c r="U177" i="7"/>
  <c r="J178" i="7"/>
  <c r="M177" i="7"/>
  <c r="N178" i="7"/>
  <c r="Q177" i="7"/>
  <c r="F177" i="7"/>
  <c r="I176" i="7"/>
  <c r="E176" i="7"/>
  <c r="L174" i="6"/>
  <c r="T175" i="6"/>
  <c r="S176" i="6"/>
  <c r="X173" i="6"/>
  <c r="N175" i="6"/>
  <c r="M176" i="6"/>
  <c r="Z175" i="6"/>
  <c r="Y176" i="6"/>
  <c r="I175" i="6"/>
  <c r="J175" i="6" s="1"/>
  <c r="AE175" i="6"/>
  <c r="H175" i="6"/>
  <c r="V174" i="6"/>
  <c r="W174" i="6" s="1"/>
  <c r="U174" i="6"/>
  <c r="P174" i="6"/>
  <c r="Q174" i="6" s="1"/>
  <c r="O174" i="6"/>
  <c r="R174" i="6" s="1"/>
  <c r="AB174" i="6"/>
  <c r="AC174" i="6" s="1"/>
  <c r="AA174" i="6"/>
  <c r="R173" i="6"/>
  <c r="AD173" i="6"/>
  <c r="F177" i="6"/>
  <c r="K176" i="6"/>
  <c r="G176" i="6"/>
  <c r="AA175" i="5"/>
  <c r="AB175" i="5"/>
  <c r="AC175" i="5" s="1"/>
  <c r="AE174" i="5"/>
  <c r="I174" i="5"/>
  <c r="J174" i="5" s="1"/>
  <c r="AF174" i="5"/>
  <c r="H174" i="5"/>
  <c r="O175" i="5"/>
  <c r="P175" i="5"/>
  <c r="Q175" i="5" s="1"/>
  <c r="S176" i="5"/>
  <c r="T175" i="5"/>
  <c r="AD174" i="5"/>
  <c r="V174" i="5"/>
  <c r="W174" i="5" s="1"/>
  <c r="U174" i="5"/>
  <c r="X174" i="5" s="1"/>
  <c r="K175" i="5"/>
  <c r="G175" i="5"/>
  <c r="F176" i="5"/>
  <c r="N176" i="5"/>
  <c r="M177" i="5"/>
  <c r="Z176" i="5"/>
  <c r="Y177" i="5"/>
  <c r="R174" i="5"/>
  <c r="X173" i="5"/>
  <c r="R174" i="4"/>
  <c r="AD174" i="4"/>
  <c r="X174" i="4"/>
  <c r="F178" i="4"/>
  <c r="G177" i="4"/>
  <c r="K177" i="4"/>
  <c r="P175" i="4"/>
  <c r="Q175" i="4" s="1"/>
  <c r="O175" i="4"/>
  <c r="R175" i="4" s="1"/>
  <c r="AB175" i="4"/>
  <c r="AC175" i="4" s="1"/>
  <c r="AA175" i="4"/>
  <c r="M177" i="4"/>
  <c r="N176" i="4"/>
  <c r="H176" i="4"/>
  <c r="I176" i="4"/>
  <c r="J176" i="4" s="1"/>
  <c r="T176" i="4"/>
  <c r="S177" i="4"/>
  <c r="L175" i="4"/>
  <c r="U175" i="4"/>
  <c r="V175" i="4"/>
  <c r="W175" i="4" s="1"/>
  <c r="Y177" i="4"/>
  <c r="Z176" i="4"/>
  <c r="F176" i="2"/>
  <c r="E175" i="2"/>
  <c r="L175" i="3"/>
  <c r="H176" i="3"/>
  <c r="I176" i="3"/>
  <c r="J176" i="3" s="1"/>
  <c r="F178" i="3"/>
  <c r="K177" i="3"/>
  <c r="G177" i="3"/>
  <c r="J174" i="1"/>
  <c r="H174" i="2"/>
  <c r="I174" i="2" s="1"/>
  <c r="W173" i="1"/>
  <c r="P173" i="2"/>
  <c r="Q173" i="2" s="1"/>
  <c r="AC173" i="1"/>
  <c r="T173" i="2"/>
  <c r="U173" i="2" s="1"/>
  <c r="Q173" i="1"/>
  <c r="R173" i="1" s="1"/>
  <c r="L173" i="2"/>
  <c r="M173" i="2" s="1"/>
  <c r="AD173" i="1"/>
  <c r="G176" i="1"/>
  <c r="G176" i="2" s="1"/>
  <c r="K176" i="1"/>
  <c r="F177" i="1"/>
  <c r="P174" i="1"/>
  <c r="O174" i="1"/>
  <c r="AA174" i="1"/>
  <c r="AB174" i="1"/>
  <c r="H175" i="1"/>
  <c r="I175" i="1"/>
  <c r="Y176" i="1"/>
  <c r="Z175" i="1"/>
  <c r="S175" i="2" s="1"/>
  <c r="V174" i="1"/>
  <c r="U174" i="1"/>
  <c r="S176" i="1"/>
  <c r="T175" i="1"/>
  <c r="O175" i="2" s="1"/>
  <c r="X173" i="1"/>
  <c r="N175" i="1"/>
  <c r="K175" i="2" s="1"/>
  <c r="M176" i="1"/>
  <c r="L174" i="1"/>
  <c r="J179" i="7" l="1"/>
  <c r="M178" i="7"/>
  <c r="F178" i="7"/>
  <c r="E177" i="7"/>
  <c r="I177" i="7"/>
  <c r="N179" i="7"/>
  <c r="Q178" i="7"/>
  <c r="R179" i="7"/>
  <c r="U178" i="7"/>
  <c r="AD174" i="6"/>
  <c r="X174" i="6"/>
  <c r="F178" i="6"/>
  <c r="K177" i="6"/>
  <c r="G177" i="6"/>
  <c r="N176" i="6"/>
  <c r="M177" i="6"/>
  <c r="T176" i="6"/>
  <c r="S177" i="6"/>
  <c r="I176" i="6"/>
  <c r="J176" i="6" s="1"/>
  <c r="AE176" i="6"/>
  <c r="H176" i="6"/>
  <c r="Z176" i="6"/>
  <c r="Y177" i="6"/>
  <c r="P175" i="6"/>
  <c r="Q175" i="6" s="1"/>
  <c r="O175" i="6"/>
  <c r="R175" i="6" s="1"/>
  <c r="V175" i="6"/>
  <c r="W175" i="6" s="1"/>
  <c r="U175" i="6"/>
  <c r="L175" i="6"/>
  <c r="AB175" i="6"/>
  <c r="AC175" i="6" s="1"/>
  <c r="AA175" i="6"/>
  <c r="O176" i="5"/>
  <c r="P176" i="5"/>
  <c r="Q176" i="5" s="1"/>
  <c r="AA176" i="5"/>
  <c r="AB176" i="5"/>
  <c r="AC176" i="5" s="1"/>
  <c r="R175" i="5"/>
  <c r="AE175" i="5"/>
  <c r="I175" i="5"/>
  <c r="J175" i="5" s="1"/>
  <c r="H175" i="5"/>
  <c r="L175" i="5" s="1"/>
  <c r="AF175" i="5"/>
  <c r="V175" i="5"/>
  <c r="W175" i="5" s="1"/>
  <c r="U175" i="5"/>
  <c r="X175" i="5" s="1"/>
  <c r="L174" i="5"/>
  <c r="Z177" i="5"/>
  <c r="Y178" i="5"/>
  <c r="N177" i="5"/>
  <c r="M178" i="5"/>
  <c r="K176" i="5"/>
  <c r="G176" i="5"/>
  <c r="F177" i="5"/>
  <c r="S177" i="5"/>
  <c r="T176" i="5"/>
  <c r="AD175" i="5"/>
  <c r="AD175" i="4"/>
  <c r="L176" i="4"/>
  <c r="S178" i="4"/>
  <c r="T177" i="4"/>
  <c r="I177" i="4"/>
  <c r="J177" i="4" s="1"/>
  <c r="H177" i="4"/>
  <c r="X175" i="4"/>
  <c r="F179" i="4"/>
  <c r="K178" i="4"/>
  <c r="G178" i="4"/>
  <c r="Y178" i="4"/>
  <c r="Z177" i="4"/>
  <c r="P176" i="4"/>
  <c r="Q176" i="4" s="1"/>
  <c r="O176" i="4"/>
  <c r="AA176" i="4"/>
  <c r="AB176" i="4"/>
  <c r="AC176" i="4" s="1"/>
  <c r="V176" i="4"/>
  <c r="W176" i="4" s="1"/>
  <c r="U176" i="4"/>
  <c r="M178" i="4"/>
  <c r="N177" i="4"/>
  <c r="F177" i="2"/>
  <c r="E176" i="2"/>
  <c r="L176" i="3"/>
  <c r="I177" i="3"/>
  <c r="J177" i="3" s="1"/>
  <c r="H177" i="3"/>
  <c r="K178" i="3"/>
  <c r="G178" i="3"/>
  <c r="F179" i="3"/>
  <c r="J175" i="1"/>
  <c r="H175" i="2"/>
  <c r="I175" i="2" s="1"/>
  <c r="Q174" i="1"/>
  <c r="L174" i="2"/>
  <c r="M174" i="2" s="1"/>
  <c r="W174" i="1"/>
  <c r="P174" i="2"/>
  <c r="Q174" i="2" s="1"/>
  <c r="AC174" i="1"/>
  <c r="T174" i="2"/>
  <c r="U174" i="2" s="1"/>
  <c r="X174" i="1"/>
  <c r="R174" i="1"/>
  <c r="AD174" i="1"/>
  <c r="U175" i="1"/>
  <c r="V175" i="1"/>
  <c r="P175" i="1"/>
  <c r="O175" i="1"/>
  <c r="S177" i="1"/>
  <c r="T176" i="1"/>
  <c r="O176" i="2" s="1"/>
  <c r="Y177" i="1"/>
  <c r="Z176" i="1"/>
  <c r="S176" i="2" s="1"/>
  <c r="G177" i="1"/>
  <c r="G177" i="2" s="1"/>
  <c r="K177" i="1"/>
  <c r="F178" i="1"/>
  <c r="N176" i="1"/>
  <c r="K176" i="2" s="1"/>
  <c r="M177" i="1"/>
  <c r="AA175" i="1"/>
  <c r="AB175" i="1"/>
  <c r="L175" i="1"/>
  <c r="H176" i="1"/>
  <c r="I176" i="1"/>
  <c r="N180" i="7" l="1"/>
  <c r="Q179" i="7"/>
  <c r="J180" i="7"/>
  <c r="M179" i="7"/>
  <c r="U179" i="7"/>
  <c r="R180" i="7"/>
  <c r="F179" i="7"/>
  <c r="E178" i="7"/>
  <c r="I178" i="7"/>
  <c r="AD175" i="6"/>
  <c r="AB176" i="6"/>
  <c r="AC176" i="6" s="1"/>
  <c r="AA176" i="6"/>
  <c r="AD176" i="6" s="1"/>
  <c r="I177" i="6"/>
  <c r="J177" i="6" s="1"/>
  <c r="AE177" i="6"/>
  <c r="H177" i="6"/>
  <c r="N177" i="6"/>
  <c r="M178" i="6"/>
  <c r="T177" i="6"/>
  <c r="S178" i="6"/>
  <c r="P176" i="6"/>
  <c r="Q176" i="6" s="1"/>
  <c r="O176" i="6"/>
  <c r="R176" i="6" s="1"/>
  <c r="X175" i="6"/>
  <c r="Z177" i="6"/>
  <c r="Y178" i="6"/>
  <c r="L176" i="6"/>
  <c r="V176" i="6"/>
  <c r="W176" i="6" s="1"/>
  <c r="U176" i="6"/>
  <c r="F179" i="6"/>
  <c r="K178" i="6"/>
  <c r="G178" i="6"/>
  <c r="S178" i="5"/>
  <c r="T177" i="5"/>
  <c r="Z178" i="5"/>
  <c r="Y179" i="5"/>
  <c r="AD176" i="5"/>
  <c r="AE176" i="5"/>
  <c r="I176" i="5"/>
  <c r="J176" i="5" s="1"/>
  <c r="AF176" i="5"/>
  <c r="H176" i="5"/>
  <c r="L176" i="5" s="1"/>
  <c r="N178" i="5"/>
  <c r="M179" i="5"/>
  <c r="AA177" i="5"/>
  <c r="AB177" i="5"/>
  <c r="AC177" i="5" s="1"/>
  <c r="V176" i="5"/>
  <c r="W176" i="5" s="1"/>
  <c r="U176" i="5"/>
  <c r="X176" i="5" s="1"/>
  <c r="K177" i="5"/>
  <c r="G177" i="5"/>
  <c r="F178" i="5"/>
  <c r="O177" i="5"/>
  <c r="P177" i="5"/>
  <c r="Q177" i="5" s="1"/>
  <c r="R176" i="5"/>
  <c r="X176" i="4"/>
  <c r="AD176" i="4"/>
  <c r="R176" i="4"/>
  <c r="M179" i="4"/>
  <c r="N178" i="4"/>
  <c r="H178" i="4"/>
  <c r="I178" i="4"/>
  <c r="J178" i="4" s="1"/>
  <c r="Z178" i="4"/>
  <c r="Y179" i="4"/>
  <c r="F180" i="4"/>
  <c r="K179" i="4"/>
  <c r="G179" i="4"/>
  <c r="U177" i="4"/>
  <c r="V177" i="4"/>
  <c r="W177" i="4" s="1"/>
  <c r="P177" i="4"/>
  <c r="Q177" i="4" s="1"/>
  <c r="O177" i="4"/>
  <c r="R177" i="4" s="1"/>
  <c r="AB177" i="4"/>
  <c r="AC177" i="4" s="1"/>
  <c r="AA177" i="4"/>
  <c r="L177" i="4"/>
  <c r="S179" i="4"/>
  <c r="T178" i="4"/>
  <c r="F178" i="2"/>
  <c r="E177" i="2"/>
  <c r="L177" i="3"/>
  <c r="F180" i="3"/>
  <c r="K179" i="3"/>
  <c r="G179" i="3"/>
  <c r="H178" i="3"/>
  <c r="I178" i="3"/>
  <c r="J178" i="3" s="1"/>
  <c r="J176" i="1"/>
  <c r="H176" i="2"/>
  <c r="I176" i="2" s="1"/>
  <c r="AC175" i="1"/>
  <c r="T175" i="2"/>
  <c r="U175" i="2" s="1"/>
  <c r="Q175" i="1"/>
  <c r="L175" i="2"/>
  <c r="M175" i="2" s="1"/>
  <c r="W175" i="1"/>
  <c r="P175" i="2"/>
  <c r="Q175" i="2" s="1"/>
  <c r="R175" i="1"/>
  <c r="AD175" i="1"/>
  <c r="X175" i="1"/>
  <c r="N177" i="1"/>
  <c r="K177" i="2" s="1"/>
  <c r="M178" i="1"/>
  <c r="G178" i="1"/>
  <c r="G178" i="2" s="1"/>
  <c r="K178" i="1"/>
  <c r="F179" i="1"/>
  <c r="Y178" i="1"/>
  <c r="Z177" i="1"/>
  <c r="S177" i="2" s="1"/>
  <c r="AA176" i="1"/>
  <c r="AB176" i="1"/>
  <c r="P176" i="1"/>
  <c r="O176" i="1"/>
  <c r="V176" i="1"/>
  <c r="U176" i="1"/>
  <c r="H177" i="1"/>
  <c r="I177" i="1"/>
  <c r="S178" i="1"/>
  <c r="T177" i="1"/>
  <c r="O177" i="2" s="1"/>
  <c r="I179" i="7" l="1"/>
  <c r="E179" i="7"/>
  <c r="F180" i="7"/>
  <c r="J181" i="7"/>
  <c r="M180" i="7"/>
  <c r="R181" i="7"/>
  <c r="U180" i="7"/>
  <c r="N181" i="7"/>
  <c r="Q180" i="7"/>
  <c r="V177" i="6"/>
  <c r="W177" i="6" s="1"/>
  <c r="U177" i="6"/>
  <c r="X177" i="6" s="1"/>
  <c r="T178" i="6"/>
  <c r="S179" i="6"/>
  <c r="F180" i="6"/>
  <c r="G179" i="6"/>
  <c r="K179" i="6"/>
  <c r="Z178" i="6"/>
  <c r="Y179" i="6"/>
  <c r="P177" i="6"/>
  <c r="Q177" i="6" s="1"/>
  <c r="O177" i="6"/>
  <c r="R177" i="6" s="1"/>
  <c r="I178" i="6"/>
  <c r="J178" i="6" s="1"/>
  <c r="AE178" i="6"/>
  <c r="H178" i="6"/>
  <c r="X176" i="6"/>
  <c r="AB177" i="6"/>
  <c r="AC177" i="6" s="1"/>
  <c r="AA177" i="6"/>
  <c r="N178" i="6"/>
  <c r="M179" i="6"/>
  <c r="L177" i="6"/>
  <c r="AE177" i="5"/>
  <c r="AF177" i="5"/>
  <c r="I177" i="5"/>
  <c r="J177" i="5" s="1"/>
  <c r="H177" i="5"/>
  <c r="L177" i="5" s="1"/>
  <c r="R177" i="5"/>
  <c r="AD177" i="5"/>
  <c r="N179" i="5"/>
  <c r="M180" i="5"/>
  <c r="Z179" i="5"/>
  <c r="Y180" i="5"/>
  <c r="V177" i="5"/>
  <c r="W177" i="5" s="1"/>
  <c r="U177" i="5"/>
  <c r="X177" i="5" s="1"/>
  <c r="K178" i="5"/>
  <c r="G178" i="5"/>
  <c r="F179" i="5"/>
  <c r="O178" i="5"/>
  <c r="P178" i="5"/>
  <c r="Q178" i="5" s="1"/>
  <c r="AA178" i="5"/>
  <c r="AB178" i="5"/>
  <c r="AC178" i="5" s="1"/>
  <c r="S179" i="5"/>
  <c r="T178" i="5"/>
  <c r="AD177" i="4"/>
  <c r="L178" i="4"/>
  <c r="Z179" i="4"/>
  <c r="Y180" i="4"/>
  <c r="I179" i="4"/>
  <c r="J179" i="4" s="1"/>
  <c r="H179" i="4"/>
  <c r="P178" i="4"/>
  <c r="Q178" i="4" s="1"/>
  <c r="O178" i="4"/>
  <c r="S180" i="4"/>
  <c r="T179" i="4"/>
  <c r="AB178" i="4"/>
  <c r="AC178" i="4" s="1"/>
  <c r="AA178" i="4"/>
  <c r="V178" i="4"/>
  <c r="W178" i="4" s="1"/>
  <c r="U178" i="4"/>
  <c r="X177" i="4"/>
  <c r="F181" i="4"/>
  <c r="K180" i="4"/>
  <c r="G180" i="4"/>
  <c r="M180" i="4"/>
  <c r="N179" i="4"/>
  <c r="F179" i="2"/>
  <c r="E178" i="2"/>
  <c r="L176" i="1"/>
  <c r="I179" i="3"/>
  <c r="J179" i="3" s="1"/>
  <c r="H179" i="3"/>
  <c r="L178" i="3"/>
  <c r="F181" i="3"/>
  <c r="K180" i="3"/>
  <c r="G180" i="3"/>
  <c r="W176" i="1"/>
  <c r="X176" i="1" s="1"/>
  <c r="P176" i="2"/>
  <c r="Q176" i="2" s="1"/>
  <c r="J177" i="1"/>
  <c r="L177" i="1" s="1"/>
  <c r="H177" i="2"/>
  <c r="I177" i="2" s="1"/>
  <c r="Q176" i="1"/>
  <c r="L176" i="2"/>
  <c r="M176" i="2" s="1"/>
  <c r="AC176" i="1"/>
  <c r="AD176" i="1" s="1"/>
  <c r="T176" i="2"/>
  <c r="U176" i="2" s="1"/>
  <c r="R176" i="1"/>
  <c r="G179" i="1"/>
  <c r="G179" i="2" s="1"/>
  <c r="K179" i="1"/>
  <c r="F180" i="1"/>
  <c r="O177" i="1"/>
  <c r="P177" i="1"/>
  <c r="U177" i="1"/>
  <c r="V177" i="1"/>
  <c r="N178" i="1"/>
  <c r="K178" i="2" s="1"/>
  <c r="M179" i="1"/>
  <c r="S179" i="1"/>
  <c r="T178" i="1"/>
  <c r="O178" i="2" s="1"/>
  <c r="AB177" i="1"/>
  <c r="AA177" i="1"/>
  <c r="Y179" i="1"/>
  <c r="Z178" i="1"/>
  <c r="S178" i="2" s="1"/>
  <c r="H178" i="1"/>
  <c r="I178" i="1"/>
  <c r="N182" i="7" l="1"/>
  <c r="Q181" i="7"/>
  <c r="J182" i="7"/>
  <c r="M181" i="7"/>
  <c r="F181" i="7"/>
  <c r="I180" i="7"/>
  <c r="E180" i="7"/>
  <c r="R182" i="7"/>
  <c r="U181" i="7"/>
  <c r="Z179" i="6"/>
  <c r="Y180" i="6"/>
  <c r="P178" i="6"/>
  <c r="Q178" i="6" s="1"/>
  <c r="O178" i="6"/>
  <c r="AB178" i="6"/>
  <c r="AC178" i="6" s="1"/>
  <c r="AA178" i="6"/>
  <c r="AD178" i="6" s="1"/>
  <c r="N179" i="6"/>
  <c r="M180" i="6"/>
  <c r="I179" i="6"/>
  <c r="J179" i="6" s="1"/>
  <c r="AE179" i="6"/>
  <c r="H179" i="6"/>
  <c r="F181" i="6"/>
  <c r="K180" i="6"/>
  <c r="G180" i="6"/>
  <c r="V178" i="6"/>
  <c r="W178" i="6" s="1"/>
  <c r="U178" i="6"/>
  <c r="X178" i="6" s="1"/>
  <c r="AD177" i="6"/>
  <c r="L178" i="6"/>
  <c r="T179" i="6"/>
  <c r="S180" i="6"/>
  <c r="S180" i="5"/>
  <c r="T179" i="5"/>
  <c r="R178" i="5"/>
  <c r="AA179" i="5"/>
  <c r="AB179" i="5"/>
  <c r="AC179" i="5" s="1"/>
  <c r="O179" i="5"/>
  <c r="P179" i="5"/>
  <c r="Q179" i="5" s="1"/>
  <c r="AE178" i="5"/>
  <c r="I178" i="5"/>
  <c r="J178" i="5" s="1"/>
  <c r="AF178" i="5"/>
  <c r="H178" i="5"/>
  <c r="L178" i="5" s="1"/>
  <c r="Z180" i="5"/>
  <c r="Y181" i="5"/>
  <c r="V178" i="5"/>
  <c r="W178" i="5" s="1"/>
  <c r="U178" i="5"/>
  <c r="AD178" i="5"/>
  <c r="K179" i="5"/>
  <c r="G179" i="5"/>
  <c r="F180" i="5"/>
  <c r="N180" i="5"/>
  <c r="M181" i="5"/>
  <c r="AD178" i="4"/>
  <c r="R178" i="4"/>
  <c r="X178" i="4"/>
  <c r="S181" i="4"/>
  <c r="T180" i="4"/>
  <c r="I180" i="4"/>
  <c r="J180" i="4" s="1"/>
  <c r="H180" i="4"/>
  <c r="O179" i="4"/>
  <c r="P179" i="4"/>
  <c r="Q179" i="4" s="1"/>
  <c r="AA179" i="4"/>
  <c r="AB179" i="4"/>
  <c r="AC179" i="4" s="1"/>
  <c r="N180" i="4"/>
  <c r="M181" i="4"/>
  <c r="F182" i="4"/>
  <c r="G181" i="4"/>
  <c r="K181" i="4"/>
  <c r="Y181" i="4"/>
  <c r="Z180" i="4"/>
  <c r="V179" i="4"/>
  <c r="W179" i="4" s="1"/>
  <c r="U179" i="4"/>
  <c r="L179" i="4"/>
  <c r="F180" i="2"/>
  <c r="E179" i="2"/>
  <c r="L179" i="3"/>
  <c r="G181" i="3"/>
  <c r="F182" i="3"/>
  <c r="K181" i="3"/>
  <c r="H180" i="3"/>
  <c r="I180" i="3"/>
  <c r="J180" i="3" s="1"/>
  <c r="Q177" i="1"/>
  <c r="L177" i="2"/>
  <c r="M177" i="2" s="1"/>
  <c r="AC177" i="1"/>
  <c r="T177" i="2"/>
  <c r="U177" i="2" s="1"/>
  <c r="W177" i="1"/>
  <c r="P177" i="2"/>
  <c r="Q177" i="2" s="1"/>
  <c r="J178" i="1"/>
  <c r="H178" i="2"/>
  <c r="I178" i="2" s="1"/>
  <c r="X177" i="1"/>
  <c r="AA178" i="1"/>
  <c r="AB178" i="1"/>
  <c r="N179" i="1"/>
  <c r="K179" i="2" s="1"/>
  <c r="M180" i="1"/>
  <c r="P178" i="1"/>
  <c r="O178" i="1"/>
  <c r="U178" i="1"/>
  <c r="V178" i="1"/>
  <c r="R177" i="1"/>
  <c r="I179" i="1"/>
  <c r="H179" i="1"/>
  <c r="G180" i="1"/>
  <c r="G180" i="2" s="1"/>
  <c r="F181" i="1"/>
  <c r="K180" i="1"/>
  <c r="Y180" i="1"/>
  <c r="Z179" i="1"/>
  <c r="S179" i="2" s="1"/>
  <c r="L178" i="1"/>
  <c r="AD177" i="1"/>
  <c r="S180" i="1"/>
  <c r="T179" i="1"/>
  <c r="O179" i="2" s="1"/>
  <c r="U182" i="7" l="1"/>
  <c r="R183" i="7"/>
  <c r="J183" i="7"/>
  <c r="M182" i="7"/>
  <c r="F182" i="7"/>
  <c r="E181" i="7"/>
  <c r="I181" i="7"/>
  <c r="N183" i="7"/>
  <c r="Q182" i="7"/>
  <c r="F182" i="6"/>
  <c r="K181" i="6"/>
  <c r="G181" i="6"/>
  <c r="Z180" i="6"/>
  <c r="Y181" i="6"/>
  <c r="I180" i="6"/>
  <c r="J180" i="6" s="1"/>
  <c r="AE180" i="6"/>
  <c r="H180" i="6"/>
  <c r="N180" i="6"/>
  <c r="M181" i="6"/>
  <c r="AB179" i="6"/>
  <c r="AC179" i="6" s="1"/>
  <c r="AA179" i="6"/>
  <c r="AD179" i="6" s="1"/>
  <c r="V179" i="6"/>
  <c r="W179" i="6" s="1"/>
  <c r="U179" i="6"/>
  <c r="X179" i="6" s="1"/>
  <c r="T180" i="6"/>
  <c r="S181" i="6"/>
  <c r="L179" i="6"/>
  <c r="P179" i="6"/>
  <c r="Q179" i="6" s="1"/>
  <c r="O179" i="6"/>
  <c r="R179" i="6" s="1"/>
  <c r="R178" i="6"/>
  <c r="O180" i="5"/>
  <c r="P180" i="5"/>
  <c r="Q180" i="5" s="1"/>
  <c r="Y182" i="5"/>
  <c r="Z181" i="5"/>
  <c r="R179" i="5"/>
  <c r="AE179" i="5"/>
  <c r="I179" i="5"/>
  <c r="J179" i="5" s="1"/>
  <c r="H179" i="5"/>
  <c r="AF179" i="5"/>
  <c r="AA180" i="5"/>
  <c r="AB180" i="5"/>
  <c r="AC180" i="5" s="1"/>
  <c r="V179" i="5"/>
  <c r="W179" i="5" s="1"/>
  <c r="U179" i="5"/>
  <c r="X179" i="5" s="1"/>
  <c r="M182" i="5"/>
  <c r="N181" i="5"/>
  <c r="K180" i="5"/>
  <c r="G180" i="5"/>
  <c r="F181" i="5"/>
  <c r="X178" i="5"/>
  <c r="AD179" i="5"/>
  <c r="S181" i="5"/>
  <c r="T180" i="5"/>
  <c r="AD179" i="4"/>
  <c r="AA180" i="4"/>
  <c r="AB180" i="4"/>
  <c r="AC180" i="4" s="1"/>
  <c r="R179" i="4"/>
  <c r="T181" i="4"/>
  <c r="S182" i="4"/>
  <c r="M182" i="4"/>
  <c r="N181" i="4"/>
  <c r="P180" i="4"/>
  <c r="Q180" i="4" s="1"/>
  <c r="O180" i="4"/>
  <c r="V180" i="4"/>
  <c r="W180" i="4" s="1"/>
  <c r="U180" i="4"/>
  <c r="I181" i="4"/>
  <c r="J181" i="4" s="1"/>
  <c r="H181" i="4"/>
  <c r="X179" i="4"/>
  <c r="Y182" i="4"/>
  <c r="Z181" i="4"/>
  <c r="K182" i="4"/>
  <c r="F183" i="4"/>
  <c r="G182" i="4"/>
  <c r="L180" i="4"/>
  <c r="F181" i="2"/>
  <c r="E180" i="2"/>
  <c r="L180" i="3"/>
  <c r="F183" i="3"/>
  <c r="G182" i="3"/>
  <c r="K182" i="3"/>
  <c r="I181" i="3"/>
  <c r="J181" i="3" s="1"/>
  <c r="H181" i="3"/>
  <c r="W178" i="1"/>
  <c r="X178" i="1" s="1"/>
  <c r="P178" i="2"/>
  <c r="Q178" i="2" s="1"/>
  <c r="Q178" i="1"/>
  <c r="L178" i="2"/>
  <c r="M178" i="2" s="1"/>
  <c r="J179" i="1"/>
  <c r="H179" i="2"/>
  <c r="I179" i="2" s="1"/>
  <c r="R178" i="1"/>
  <c r="AC178" i="1"/>
  <c r="AD178" i="1" s="1"/>
  <c r="T178" i="2"/>
  <c r="U178" i="2" s="1"/>
  <c r="L179" i="1"/>
  <c r="AA179" i="1"/>
  <c r="AB179" i="1"/>
  <c r="P179" i="1"/>
  <c r="O179" i="1"/>
  <c r="U179" i="1"/>
  <c r="V179" i="1"/>
  <c r="G181" i="1"/>
  <c r="G181" i="2" s="1"/>
  <c r="K181" i="1"/>
  <c r="F182" i="1"/>
  <c r="S181" i="1"/>
  <c r="T180" i="1"/>
  <c r="O180" i="2" s="1"/>
  <c r="Y181" i="1"/>
  <c r="Z180" i="1"/>
  <c r="S180" i="2" s="1"/>
  <c r="I180" i="1"/>
  <c r="H180" i="1"/>
  <c r="N180" i="1"/>
  <c r="K180" i="2" s="1"/>
  <c r="M181" i="1"/>
  <c r="J184" i="7" l="1"/>
  <c r="M183" i="7"/>
  <c r="R184" i="7"/>
  <c r="U183" i="7"/>
  <c r="Q183" i="7"/>
  <c r="N184" i="7"/>
  <c r="E182" i="7"/>
  <c r="F183" i="7"/>
  <c r="I182" i="7"/>
  <c r="AE181" i="6"/>
  <c r="I181" i="6"/>
  <c r="J181" i="6" s="1"/>
  <c r="H181" i="6"/>
  <c r="L181" i="6" s="1"/>
  <c r="Z181" i="6"/>
  <c r="Y182" i="6"/>
  <c r="V180" i="6"/>
  <c r="W180" i="6" s="1"/>
  <c r="U180" i="6"/>
  <c r="N181" i="6"/>
  <c r="M182" i="6"/>
  <c r="L180" i="6"/>
  <c r="AB180" i="6"/>
  <c r="AC180" i="6" s="1"/>
  <c r="AA180" i="6"/>
  <c r="AD180" i="6" s="1"/>
  <c r="S182" i="6"/>
  <c r="T181" i="6"/>
  <c r="P180" i="6"/>
  <c r="Q180" i="6" s="1"/>
  <c r="O180" i="6"/>
  <c r="R180" i="6" s="1"/>
  <c r="K182" i="6"/>
  <c r="G182" i="6"/>
  <c r="F183" i="6"/>
  <c r="AE180" i="5"/>
  <c r="I180" i="5"/>
  <c r="J180" i="5" s="1"/>
  <c r="AF180" i="5"/>
  <c r="H180" i="5"/>
  <c r="L180" i="5" s="1"/>
  <c r="M183" i="5"/>
  <c r="N182" i="5"/>
  <c r="AD180" i="5"/>
  <c r="Y183" i="5"/>
  <c r="Z182" i="5"/>
  <c r="K181" i="5"/>
  <c r="G181" i="5"/>
  <c r="F182" i="5"/>
  <c r="S182" i="5"/>
  <c r="T181" i="5"/>
  <c r="V180" i="5"/>
  <c r="W180" i="5" s="1"/>
  <c r="U180" i="5"/>
  <c r="X180" i="5" s="1"/>
  <c r="O181" i="5"/>
  <c r="P181" i="5"/>
  <c r="Q181" i="5" s="1"/>
  <c r="L179" i="5"/>
  <c r="AA181" i="5"/>
  <c r="AD181" i="5" s="1"/>
  <c r="AB181" i="5"/>
  <c r="AC181" i="5" s="1"/>
  <c r="R180" i="5"/>
  <c r="L181" i="4"/>
  <c r="R180" i="4"/>
  <c r="I182" i="4"/>
  <c r="J182" i="4" s="1"/>
  <c r="H182" i="4"/>
  <c r="L182" i="4" s="1"/>
  <c r="M183" i="4"/>
  <c r="N182" i="4"/>
  <c r="T182" i="4"/>
  <c r="S183" i="4"/>
  <c r="V181" i="4"/>
  <c r="W181" i="4" s="1"/>
  <c r="U181" i="4"/>
  <c r="AB181" i="4"/>
  <c r="AC181" i="4" s="1"/>
  <c r="AA181" i="4"/>
  <c r="G183" i="4"/>
  <c r="K183" i="4"/>
  <c r="F184" i="4"/>
  <c r="Z182" i="4"/>
  <c r="Y183" i="4"/>
  <c r="X180" i="4"/>
  <c r="O181" i="4"/>
  <c r="P181" i="4"/>
  <c r="Q181" i="4" s="1"/>
  <c r="AD180" i="4"/>
  <c r="F182" i="2"/>
  <c r="E181" i="2"/>
  <c r="I182" i="3"/>
  <c r="J182" i="3" s="1"/>
  <c r="H182" i="3"/>
  <c r="L182" i="3" s="1"/>
  <c r="F184" i="3"/>
  <c r="K183" i="3"/>
  <c r="G183" i="3"/>
  <c r="L181" i="3"/>
  <c r="Q179" i="1"/>
  <c r="R179" i="1" s="1"/>
  <c r="L179" i="2"/>
  <c r="M179" i="2" s="1"/>
  <c r="J180" i="1"/>
  <c r="H180" i="2"/>
  <c r="I180" i="2" s="1"/>
  <c r="W179" i="1"/>
  <c r="P179" i="2"/>
  <c r="Q179" i="2" s="1"/>
  <c r="AC179" i="1"/>
  <c r="T179" i="2"/>
  <c r="U179" i="2" s="1"/>
  <c r="X179" i="1"/>
  <c r="AD179" i="1"/>
  <c r="N181" i="1"/>
  <c r="K181" i="2" s="1"/>
  <c r="M182" i="1"/>
  <c r="I181" i="1"/>
  <c r="H181" i="1"/>
  <c r="P180" i="1"/>
  <c r="O180" i="1"/>
  <c r="S182" i="1"/>
  <c r="T181" i="1"/>
  <c r="O181" i="2" s="1"/>
  <c r="AA180" i="1"/>
  <c r="AB180" i="1"/>
  <c r="U180" i="1"/>
  <c r="V180" i="1"/>
  <c r="L180" i="1"/>
  <c r="Y182" i="1"/>
  <c r="Z181" i="1"/>
  <c r="S181" i="2" s="1"/>
  <c r="G182" i="1"/>
  <c r="G182" i="2" s="1"/>
  <c r="K182" i="1"/>
  <c r="F183" i="1"/>
  <c r="F184" i="7" l="1"/>
  <c r="E183" i="7"/>
  <c r="I183" i="7"/>
  <c r="R185" i="7"/>
  <c r="U184" i="7"/>
  <c r="N185" i="7"/>
  <c r="Q184" i="7"/>
  <c r="J185" i="7"/>
  <c r="M184" i="7"/>
  <c r="T182" i="6"/>
  <c r="S183" i="6"/>
  <c r="N182" i="6"/>
  <c r="M183" i="6"/>
  <c r="AE182" i="6"/>
  <c r="H182" i="6"/>
  <c r="I182" i="6"/>
  <c r="J182" i="6" s="1"/>
  <c r="P181" i="6"/>
  <c r="Q181" i="6" s="1"/>
  <c r="O181" i="6"/>
  <c r="Z182" i="6"/>
  <c r="Y183" i="6"/>
  <c r="V181" i="6"/>
  <c r="W181" i="6" s="1"/>
  <c r="U181" i="6"/>
  <c r="AB181" i="6"/>
  <c r="AC181" i="6" s="1"/>
  <c r="AA181" i="6"/>
  <c r="K183" i="6"/>
  <c r="G183" i="6"/>
  <c r="F184" i="6"/>
  <c r="X180" i="6"/>
  <c r="T182" i="5"/>
  <c r="S183" i="5"/>
  <c r="K182" i="5"/>
  <c r="F183" i="5"/>
  <c r="G182" i="5"/>
  <c r="P182" i="5"/>
  <c r="Q182" i="5" s="1"/>
  <c r="O182" i="5"/>
  <c r="AB182" i="5"/>
  <c r="AC182" i="5" s="1"/>
  <c r="AA182" i="5"/>
  <c r="AD182" i="5" s="1"/>
  <c r="R181" i="5"/>
  <c r="V181" i="5"/>
  <c r="W181" i="5" s="1"/>
  <c r="U181" i="5"/>
  <c r="X181" i="5" s="1"/>
  <c r="AF181" i="5"/>
  <c r="AE181" i="5"/>
  <c r="I181" i="5"/>
  <c r="J181" i="5" s="1"/>
  <c r="H181" i="5"/>
  <c r="L181" i="5" s="1"/>
  <c r="Y184" i="5"/>
  <c r="Z183" i="5"/>
  <c r="M184" i="5"/>
  <c r="N183" i="5"/>
  <c r="AD181" i="4"/>
  <c r="X181" i="4"/>
  <c r="S184" i="4"/>
  <c r="T183" i="4"/>
  <c r="M184" i="4"/>
  <c r="N183" i="4"/>
  <c r="H183" i="4"/>
  <c r="I183" i="4"/>
  <c r="J183" i="4" s="1"/>
  <c r="U182" i="4"/>
  <c r="V182" i="4"/>
  <c r="W182" i="4" s="1"/>
  <c r="F185" i="4"/>
  <c r="K184" i="4"/>
  <c r="G184" i="4"/>
  <c r="P182" i="4"/>
  <c r="Q182" i="4" s="1"/>
  <c r="O182" i="4"/>
  <c r="Y184" i="4"/>
  <c r="Z183" i="4"/>
  <c r="R181" i="4"/>
  <c r="AA182" i="4"/>
  <c r="AB182" i="4"/>
  <c r="AC182" i="4" s="1"/>
  <c r="F183" i="2"/>
  <c r="E182" i="2"/>
  <c r="H183" i="3"/>
  <c r="I183" i="3"/>
  <c r="J183" i="3" s="1"/>
  <c r="F185" i="3"/>
  <c r="K184" i="3"/>
  <c r="G184" i="3"/>
  <c r="AC180" i="1"/>
  <c r="T180" i="2"/>
  <c r="U180" i="2" s="1"/>
  <c r="Q180" i="1"/>
  <c r="R180" i="1" s="1"/>
  <c r="L180" i="2"/>
  <c r="M180" i="2" s="1"/>
  <c r="W180" i="1"/>
  <c r="P180" i="2"/>
  <c r="Q180" i="2" s="1"/>
  <c r="J181" i="1"/>
  <c r="H181" i="2"/>
  <c r="I181" i="2" s="1"/>
  <c r="X180" i="1"/>
  <c r="G183" i="1"/>
  <c r="G183" i="2" s="1"/>
  <c r="K183" i="1"/>
  <c r="F184" i="1"/>
  <c r="Y183" i="1"/>
  <c r="Z182" i="1"/>
  <c r="S182" i="2" s="1"/>
  <c r="N182" i="1"/>
  <c r="K182" i="2" s="1"/>
  <c r="M183" i="1"/>
  <c r="S183" i="1"/>
  <c r="T182" i="1"/>
  <c r="O182" i="2" s="1"/>
  <c r="I182" i="1"/>
  <c r="H182" i="1"/>
  <c r="AD180" i="1"/>
  <c r="O181" i="1"/>
  <c r="P181" i="1"/>
  <c r="AB181" i="1"/>
  <c r="AA181" i="1"/>
  <c r="U181" i="1"/>
  <c r="V181" i="1"/>
  <c r="J186" i="7" l="1"/>
  <c r="M185" i="7"/>
  <c r="N186" i="7"/>
  <c r="Q185" i="7"/>
  <c r="R186" i="7"/>
  <c r="U185" i="7"/>
  <c r="F185" i="7"/>
  <c r="E184" i="7"/>
  <c r="I184" i="7"/>
  <c r="AD181" i="6"/>
  <c r="L182" i="6"/>
  <c r="R181" i="6"/>
  <c r="K184" i="6"/>
  <c r="G184" i="6"/>
  <c r="F185" i="6"/>
  <c r="Z183" i="6"/>
  <c r="Y184" i="6"/>
  <c r="T183" i="6"/>
  <c r="S184" i="6"/>
  <c r="AB182" i="6"/>
  <c r="AC182" i="6" s="1"/>
  <c r="AA182" i="6"/>
  <c r="AD182" i="6" s="1"/>
  <c r="N183" i="6"/>
  <c r="M184" i="6"/>
  <c r="V182" i="6"/>
  <c r="W182" i="6" s="1"/>
  <c r="U182" i="6"/>
  <c r="AE183" i="6"/>
  <c r="H183" i="6"/>
  <c r="I183" i="6"/>
  <c r="J183" i="6" s="1"/>
  <c r="X181" i="6"/>
  <c r="P182" i="6"/>
  <c r="Q182" i="6" s="1"/>
  <c r="O182" i="6"/>
  <c r="Y185" i="5"/>
  <c r="Z184" i="5"/>
  <c r="I182" i="5"/>
  <c r="J182" i="5" s="1"/>
  <c r="AF182" i="5"/>
  <c r="H182" i="5"/>
  <c r="AE182" i="5"/>
  <c r="T183" i="5"/>
  <c r="S184" i="5"/>
  <c r="M185" i="5"/>
  <c r="N184" i="5"/>
  <c r="G183" i="5"/>
  <c r="F184" i="5"/>
  <c r="K183" i="5"/>
  <c r="U182" i="5"/>
  <c r="V182" i="5"/>
  <c r="W182" i="5" s="1"/>
  <c r="P183" i="5"/>
  <c r="Q183" i="5" s="1"/>
  <c r="O183" i="5"/>
  <c r="AB183" i="5"/>
  <c r="AC183" i="5" s="1"/>
  <c r="AA183" i="5"/>
  <c r="AD183" i="5" s="1"/>
  <c r="R182" i="5"/>
  <c r="R182" i="4"/>
  <c r="K185" i="4"/>
  <c r="F186" i="4"/>
  <c r="G185" i="4"/>
  <c r="V183" i="4"/>
  <c r="W183" i="4" s="1"/>
  <c r="U183" i="4"/>
  <c r="P183" i="4"/>
  <c r="Q183" i="4" s="1"/>
  <c r="O183" i="4"/>
  <c r="R183" i="4" s="1"/>
  <c r="AB183" i="4"/>
  <c r="AC183" i="4" s="1"/>
  <c r="AA183" i="4"/>
  <c r="L183" i="4"/>
  <c r="AD182" i="4"/>
  <c r="Y185" i="4"/>
  <c r="Z184" i="4"/>
  <c r="I184" i="4"/>
  <c r="J184" i="4" s="1"/>
  <c r="H184" i="4"/>
  <c r="X182" i="4"/>
  <c r="N184" i="4"/>
  <c r="M185" i="4"/>
  <c r="T184" i="4"/>
  <c r="S185" i="4"/>
  <c r="F184" i="2"/>
  <c r="E183" i="2"/>
  <c r="L181" i="1"/>
  <c r="L183" i="3"/>
  <c r="I184" i="3"/>
  <c r="J184" i="3" s="1"/>
  <c r="H184" i="3"/>
  <c r="K185" i="3"/>
  <c r="G185" i="3"/>
  <c r="F186" i="3"/>
  <c r="Q181" i="1"/>
  <c r="R181" i="1" s="1"/>
  <c r="L181" i="2"/>
  <c r="M181" i="2" s="1"/>
  <c r="J182" i="1"/>
  <c r="H182" i="2"/>
  <c r="I182" i="2" s="1"/>
  <c r="W181" i="1"/>
  <c r="X181" i="1" s="1"/>
  <c r="P181" i="2"/>
  <c r="Q181" i="2" s="1"/>
  <c r="AC181" i="1"/>
  <c r="AD181" i="1" s="1"/>
  <c r="T181" i="2"/>
  <c r="U181" i="2" s="1"/>
  <c r="U182" i="1"/>
  <c r="V182" i="1"/>
  <c r="G184" i="1"/>
  <c r="G184" i="2" s="1"/>
  <c r="F185" i="1"/>
  <c r="K184" i="1"/>
  <c r="P182" i="1"/>
  <c r="O182" i="1"/>
  <c r="S184" i="1"/>
  <c r="T183" i="1"/>
  <c r="O183" i="2" s="1"/>
  <c r="AA182" i="1"/>
  <c r="AB182" i="1"/>
  <c r="N183" i="1"/>
  <c r="K183" i="2" s="1"/>
  <c r="M184" i="1"/>
  <c r="Y184" i="1"/>
  <c r="Z183" i="1"/>
  <c r="S183" i="2" s="1"/>
  <c r="H183" i="1"/>
  <c r="I183" i="1"/>
  <c r="F186" i="7" l="1"/>
  <c r="E185" i="7"/>
  <c r="I185" i="7"/>
  <c r="N187" i="7"/>
  <c r="Q186" i="7"/>
  <c r="R187" i="7"/>
  <c r="U186" i="7"/>
  <c r="J187" i="7"/>
  <c r="M186" i="7"/>
  <c r="R182" i="6"/>
  <c r="L183" i="6"/>
  <c r="N184" i="6"/>
  <c r="M185" i="6"/>
  <c r="Z184" i="6"/>
  <c r="Y185" i="6"/>
  <c r="AE184" i="6"/>
  <c r="H184" i="6"/>
  <c r="L184" i="6" s="1"/>
  <c r="I184" i="6"/>
  <c r="J184" i="6" s="1"/>
  <c r="P183" i="6"/>
  <c r="Q183" i="6" s="1"/>
  <c r="O183" i="6"/>
  <c r="R183" i="6" s="1"/>
  <c r="T184" i="6"/>
  <c r="S185" i="6"/>
  <c r="AB183" i="6"/>
  <c r="AC183" i="6" s="1"/>
  <c r="AA183" i="6"/>
  <c r="K185" i="6"/>
  <c r="G185" i="6"/>
  <c r="F186" i="6"/>
  <c r="X182" i="6"/>
  <c r="V183" i="6"/>
  <c r="W183" i="6" s="1"/>
  <c r="U183" i="6"/>
  <c r="I183" i="5"/>
  <c r="J183" i="5" s="1"/>
  <c r="AF183" i="5"/>
  <c r="H183" i="5"/>
  <c r="L183" i="5" s="1"/>
  <c r="AE183" i="5"/>
  <c r="M186" i="5"/>
  <c r="N185" i="5"/>
  <c r="K184" i="5"/>
  <c r="F185" i="5"/>
  <c r="G184" i="5"/>
  <c r="X182" i="5"/>
  <c r="T184" i="5"/>
  <c r="S185" i="5"/>
  <c r="L182" i="5"/>
  <c r="AB184" i="5"/>
  <c r="AC184" i="5" s="1"/>
  <c r="AA184" i="5"/>
  <c r="AD184" i="5" s="1"/>
  <c r="R183" i="5"/>
  <c r="P184" i="5"/>
  <c r="Q184" i="5" s="1"/>
  <c r="O184" i="5"/>
  <c r="U183" i="5"/>
  <c r="V183" i="5"/>
  <c r="W183" i="5" s="1"/>
  <c r="Y186" i="5"/>
  <c r="Z185" i="5"/>
  <c r="AD183" i="4"/>
  <c r="X183" i="4"/>
  <c r="T185" i="4"/>
  <c r="S186" i="4"/>
  <c r="I185" i="4"/>
  <c r="J185" i="4" s="1"/>
  <c r="H185" i="4"/>
  <c r="O184" i="4"/>
  <c r="P184" i="4"/>
  <c r="Q184" i="4" s="1"/>
  <c r="AA184" i="4"/>
  <c r="AB184" i="4"/>
  <c r="AC184" i="4" s="1"/>
  <c r="V184" i="4"/>
  <c r="W184" i="4" s="1"/>
  <c r="U184" i="4"/>
  <c r="Y186" i="4"/>
  <c r="Z185" i="4"/>
  <c r="G186" i="4"/>
  <c r="K186" i="4"/>
  <c r="F187" i="4"/>
  <c r="M186" i="4"/>
  <c r="N185" i="4"/>
  <c r="L184" i="4"/>
  <c r="F185" i="2"/>
  <c r="E184" i="2"/>
  <c r="L182" i="1"/>
  <c r="L184" i="3"/>
  <c r="K186" i="3"/>
  <c r="F187" i="3"/>
  <c r="G186" i="3"/>
  <c r="I185" i="3"/>
  <c r="J185" i="3" s="1"/>
  <c r="H185" i="3"/>
  <c r="J183" i="1"/>
  <c r="H183" i="2"/>
  <c r="I183" i="2" s="1"/>
  <c r="AC182" i="1"/>
  <c r="AD182" i="1" s="1"/>
  <c r="T182" i="2"/>
  <c r="U182" i="2" s="1"/>
  <c r="Q182" i="1"/>
  <c r="L182" i="2"/>
  <c r="M182" i="2" s="1"/>
  <c r="W182" i="1"/>
  <c r="X182" i="1" s="1"/>
  <c r="P182" i="2"/>
  <c r="Q182" i="2" s="1"/>
  <c r="R182" i="1"/>
  <c r="N184" i="1"/>
  <c r="K184" i="2" s="1"/>
  <c r="M185" i="1"/>
  <c r="I184" i="1"/>
  <c r="H184" i="1"/>
  <c r="G185" i="1"/>
  <c r="G185" i="2" s="1"/>
  <c r="F186" i="1"/>
  <c r="K185" i="1"/>
  <c r="L183" i="1"/>
  <c r="P183" i="1"/>
  <c r="O183" i="1"/>
  <c r="U183" i="1"/>
  <c r="V183" i="1"/>
  <c r="Y185" i="1"/>
  <c r="Z184" i="1"/>
  <c r="S184" i="2" s="1"/>
  <c r="AA183" i="1"/>
  <c r="AB183" i="1"/>
  <c r="S185" i="1"/>
  <c r="T184" i="1"/>
  <c r="O184" i="2" s="1"/>
  <c r="F187" i="7" l="1"/>
  <c r="E186" i="7"/>
  <c r="I186" i="7"/>
  <c r="J188" i="7"/>
  <c r="M187" i="7"/>
  <c r="N188" i="7"/>
  <c r="Q187" i="7"/>
  <c r="U187" i="7"/>
  <c r="R188" i="7"/>
  <c r="X183" i="6"/>
  <c r="N185" i="6"/>
  <c r="M186" i="6"/>
  <c r="AE185" i="6"/>
  <c r="H185" i="6"/>
  <c r="I185" i="6"/>
  <c r="J185" i="6" s="1"/>
  <c r="V184" i="6"/>
  <c r="W184" i="6" s="1"/>
  <c r="U184" i="6"/>
  <c r="Z185" i="6"/>
  <c r="Y186" i="6"/>
  <c r="P184" i="6"/>
  <c r="Q184" i="6" s="1"/>
  <c r="O184" i="6"/>
  <c r="R184" i="6" s="1"/>
  <c r="T185" i="6"/>
  <c r="S186" i="6"/>
  <c r="K186" i="6"/>
  <c r="G186" i="6"/>
  <c r="F187" i="6"/>
  <c r="AD183" i="6"/>
  <c r="AB184" i="6"/>
  <c r="AC184" i="6" s="1"/>
  <c r="AA184" i="6"/>
  <c r="AD184" i="6" s="1"/>
  <c r="T185" i="5"/>
  <c r="S186" i="5"/>
  <c r="I184" i="5"/>
  <c r="J184" i="5" s="1"/>
  <c r="AF184" i="5"/>
  <c r="H184" i="5"/>
  <c r="AE184" i="5"/>
  <c r="X183" i="5"/>
  <c r="U184" i="5"/>
  <c r="V184" i="5"/>
  <c r="W184" i="5" s="1"/>
  <c r="G185" i="5"/>
  <c r="K185" i="5"/>
  <c r="F186" i="5"/>
  <c r="P185" i="5"/>
  <c r="Q185" i="5" s="1"/>
  <c r="O185" i="5"/>
  <c r="R185" i="5" s="1"/>
  <c r="Y187" i="5"/>
  <c r="Z186" i="5"/>
  <c r="AB185" i="5"/>
  <c r="AC185" i="5" s="1"/>
  <c r="AA185" i="5"/>
  <c r="R184" i="5"/>
  <c r="M187" i="5"/>
  <c r="N186" i="5"/>
  <c r="AD184" i="4"/>
  <c r="X184" i="4"/>
  <c r="I186" i="4"/>
  <c r="J186" i="4" s="1"/>
  <c r="H186" i="4"/>
  <c r="Y187" i="4"/>
  <c r="Z186" i="4"/>
  <c r="M187" i="4"/>
  <c r="N186" i="4"/>
  <c r="G187" i="4"/>
  <c r="F188" i="4"/>
  <c r="K187" i="4"/>
  <c r="AA185" i="4"/>
  <c r="AB185" i="4"/>
  <c r="AC185" i="4" s="1"/>
  <c r="R184" i="4"/>
  <c r="S187" i="4"/>
  <c r="T186" i="4"/>
  <c r="P185" i="4"/>
  <c r="Q185" i="4" s="1"/>
  <c r="O185" i="4"/>
  <c r="L185" i="4"/>
  <c r="V185" i="4"/>
  <c r="W185" i="4" s="1"/>
  <c r="U185" i="4"/>
  <c r="F186" i="2"/>
  <c r="E185" i="2"/>
  <c r="L185" i="3"/>
  <c r="I186" i="3"/>
  <c r="J186" i="3" s="1"/>
  <c r="H186" i="3"/>
  <c r="L186" i="3" s="1"/>
  <c r="F188" i="3"/>
  <c r="K187" i="3"/>
  <c r="G187" i="3"/>
  <c r="Q183" i="1"/>
  <c r="L183" i="2"/>
  <c r="M183" i="2" s="1"/>
  <c r="AC183" i="1"/>
  <c r="T183" i="2"/>
  <c r="U183" i="2" s="1"/>
  <c r="W183" i="1"/>
  <c r="X183" i="1" s="1"/>
  <c r="P183" i="2"/>
  <c r="Q183" i="2" s="1"/>
  <c r="J184" i="1"/>
  <c r="H184" i="2"/>
  <c r="I184" i="2" s="1"/>
  <c r="R183" i="1"/>
  <c r="S186" i="1"/>
  <c r="T185" i="1"/>
  <c r="O185" i="2" s="1"/>
  <c r="Y186" i="1"/>
  <c r="Z185" i="1"/>
  <c r="S185" i="2" s="1"/>
  <c r="G186" i="1"/>
  <c r="G186" i="2" s="1"/>
  <c r="F187" i="1"/>
  <c r="K186" i="1"/>
  <c r="N185" i="1"/>
  <c r="K185" i="2" s="1"/>
  <c r="M186" i="1"/>
  <c r="V184" i="1"/>
  <c r="U184" i="1"/>
  <c r="H185" i="1"/>
  <c r="I185" i="1"/>
  <c r="P184" i="1"/>
  <c r="O184" i="1"/>
  <c r="AA184" i="1"/>
  <c r="AB184" i="1"/>
  <c r="AD183" i="1"/>
  <c r="L184" i="1"/>
  <c r="J189" i="7" l="1"/>
  <c r="M188" i="7"/>
  <c r="N189" i="7"/>
  <c r="Q188" i="7"/>
  <c r="R189" i="7"/>
  <c r="U188" i="7"/>
  <c r="I187" i="7"/>
  <c r="E187" i="7"/>
  <c r="F188" i="7"/>
  <c r="V185" i="6"/>
  <c r="W185" i="6" s="1"/>
  <c r="U185" i="6"/>
  <c r="X185" i="6" s="1"/>
  <c r="Z186" i="6"/>
  <c r="Y187" i="6"/>
  <c r="AB185" i="6"/>
  <c r="AC185" i="6" s="1"/>
  <c r="AA185" i="6"/>
  <c r="AD185" i="6" s="1"/>
  <c r="N186" i="6"/>
  <c r="M187" i="6"/>
  <c r="AE186" i="6"/>
  <c r="H186" i="6"/>
  <c r="I186" i="6"/>
  <c r="J186" i="6" s="1"/>
  <c r="P185" i="6"/>
  <c r="Q185" i="6" s="1"/>
  <c r="O185" i="6"/>
  <c r="K187" i="6"/>
  <c r="G187" i="6"/>
  <c r="F188" i="6"/>
  <c r="T186" i="6"/>
  <c r="S187" i="6"/>
  <c r="X184" i="6"/>
  <c r="L185" i="6"/>
  <c r="M188" i="5"/>
  <c r="N187" i="5"/>
  <c r="T186" i="5"/>
  <c r="S187" i="5"/>
  <c r="AB186" i="5"/>
  <c r="AC186" i="5" s="1"/>
  <c r="AA186" i="5"/>
  <c r="AD186" i="5" s="1"/>
  <c r="K186" i="5"/>
  <c r="F187" i="5"/>
  <c r="G186" i="5"/>
  <c r="L184" i="5"/>
  <c r="U185" i="5"/>
  <c r="V185" i="5"/>
  <c r="W185" i="5" s="1"/>
  <c r="I185" i="5"/>
  <c r="J185" i="5" s="1"/>
  <c r="AF185" i="5"/>
  <c r="H185" i="5"/>
  <c r="AE185" i="5"/>
  <c r="P186" i="5"/>
  <c r="Q186" i="5" s="1"/>
  <c r="O186" i="5"/>
  <c r="AD185" i="5"/>
  <c r="Y188" i="5"/>
  <c r="Z187" i="5"/>
  <c r="X184" i="5"/>
  <c r="L186" i="4"/>
  <c r="R185" i="4"/>
  <c r="X185" i="4"/>
  <c r="S188" i="4"/>
  <c r="T187" i="4"/>
  <c r="P186" i="4"/>
  <c r="Q186" i="4" s="1"/>
  <c r="O186" i="4"/>
  <c r="F189" i="4"/>
  <c r="K188" i="4"/>
  <c r="G188" i="4"/>
  <c r="Y188" i="4"/>
  <c r="Z187" i="4"/>
  <c r="H187" i="4"/>
  <c r="I187" i="4"/>
  <c r="J187" i="4" s="1"/>
  <c r="N187" i="4"/>
  <c r="M188" i="4"/>
  <c r="U186" i="4"/>
  <c r="V186" i="4"/>
  <c r="W186" i="4" s="1"/>
  <c r="AD185" i="4"/>
  <c r="AB186" i="4"/>
  <c r="AC186" i="4" s="1"/>
  <c r="AA186" i="4"/>
  <c r="F187" i="2"/>
  <c r="E186" i="2"/>
  <c r="H187" i="3"/>
  <c r="I187" i="3"/>
  <c r="J187" i="3" s="1"/>
  <c r="F189" i="3"/>
  <c r="K188" i="3"/>
  <c r="G188" i="3"/>
  <c r="J185" i="1"/>
  <c r="L185" i="1" s="1"/>
  <c r="H185" i="2"/>
  <c r="I185" i="2" s="1"/>
  <c r="Q184" i="1"/>
  <c r="R184" i="1" s="1"/>
  <c r="L184" i="2"/>
  <c r="M184" i="2" s="1"/>
  <c r="W184" i="1"/>
  <c r="X184" i="1" s="1"/>
  <c r="P184" i="2"/>
  <c r="Q184" i="2" s="1"/>
  <c r="AC184" i="1"/>
  <c r="AD184" i="1" s="1"/>
  <c r="T184" i="2"/>
  <c r="U184" i="2" s="1"/>
  <c r="N186" i="1"/>
  <c r="K186" i="2" s="1"/>
  <c r="M187" i="1"/>
  <c r="O185" i="1"/>
  <c r="P185" i="1"/>
  <c r="G187" i="1"/>
  <c r="G187" i="2" s="1"/>
  <c r="K187" i="1"/>
  <c r="F188" i="1"/>
  <c r="Y187" i="1"/>
  <c r="Z186" i="1"/>
  <c r="S186" i="2" s="1"/>
  <c r="H186" i="1"/>
  <c r="I186" i="1"/>
  <c r="U185" i="1"/>
  <c r="V185" i="1"/>
  <c r="AB185" i="1"/>
  <c r="AA185" i="1"/>
  <c r="S187" i="1"/>
  <c r="T186" i="1"/>
  <c r="O186" i="2" s="1"/>
  <c r="N190" i="7" l="1"/>
  <c r="Q189" i="7"/>
  <c r="F189" i="7"/>
  <c r="E188" i="7"/>
  <c r="I188" i="7"/>
  <c r="R190" i="7"/>
  <c r="U189" i="7"/>
  <c r="J190" i="7"/>
  <c r="M189" i="7"/>
  <c r="L186" i="6"/>
  <c r="R185" i="6"/>
  <c r="AB186" i="6"/>
  <c r="AC186" i="6" s="1"/>
  <c r="AA186" i="6"/>
  <c r="AD186" i="6" s="1"/>
  <c r="T187" i="6"/>
  <c r="S188" i="6"/>
  <c r="AE187" i="6"/>
  <c r="H187" i="6"/>
  <c r="L187" i="6" s="1"/>
  <c r="I187" i="6"/>
  <c r="J187" i="6" s="1"/>
  <c r="V186" i="6"/>
  <c r="W186" i="6" s="1"/>
  <c r="U186" i="6"/>
  <c r="X186" i="6" s="1"/>
  <c r="N187" i="6"/>
  <c r="M188" i="6"/>
  <c r="K188" i="6"/>
  <c r="G188" i="6"/>
  <c r="F189" i="6"/>
  <c r="P186" i="6"/>
  <c r="Q186" i="6" s="1"/>
  <c r="O186" i="6"/>
  <c r="R186" i="6" s="1"/>
  <c r="Z187" i="6"/>
  <c r="Y188" i="6"/>
  <c r="Y189" i="5"/>
  <c r="Z188" i="5"/>
  <c r="G187" i="5"/>
  <c r="F188" i="5"/>
  <c r="K187" i="5"/>
  <c r="L185" i="5"/>
  <c r="X185" i="5"/>
  <c r="T187" i="5"/>
  <c r="S188" i="5"/>
  <c r="P187" i="5"/>
  <c r="Q187" i="5" s="1"/>
  <c r="O187" i="5"/>
  <c r="R187" i="5" s="1"/>
  <c r="I186" i="5"/>
  <c r="J186" i="5" s="1"/>
  <c r="AF186" i="5"/>
  <c r="H186" i="5"/>
  <c r="AE186" i="5"/>
  <c r="AB187" i="5"/>
  <c r="AC187" i="5" s="1"/>
  <c r="AA187" i="5"/>
  <c r="AD187" i="5" s="1"/>
  <c r="R186" i="5"/>
  <c r="U186" i="5"/>
  <c r="V186" i="5"/>
  <c r="W186" i="5" s="1"/>
  <c r="M189" i="5"/>
  <c r="N188" i="5"/>
  <c r="AD186" i="4"/>
  <c r="I188" i="4"/>
  <c r="J188" i="4" s="1"/>
  <c r="H188" i="4"/>
  <c r="P187" i="4"/>
  <c r="Q187" i="4" s="1"/>
  <c r="O187" i="4"/>
  <c r="Z188" i="4"/>
  <c r="Y189" i="4"/>
  <c r="V187" i="4"/>
  <c r="W187" i="4" s="1"/>
  <c r="U187" i="4"/>
  <c r="AB187" i="4"/>
  <c r="AC187" i="4" s="1"/>
  <c r="AA187" i="4"/>
  <c r="X186" i="4"/>
  <c r="G189" i="4"/>
  <c r="K189" i="4"/>
  <c r="F190" i="4"/>
  <c r="N188" i="4"/>
  <c r="M189" i="4"/>
  <c r="L187" i="4"/>
  <c r="R186" i="4"/>
  <c r="T188" i="4"/>
  <c r="S189" i="4"/>
  <c r="F188" i="2"/>
  <c r="E187" i="2"/>
  <c r="L187" i="3"/>
  <c r="F190" i="3"/>
  <c r="G189" i="3"/>
  <c r="K189" i="3"/>
  <c r="I188" i="3"/>
  <c r="J188" i="3" s="1"/>
  <c r="H188" i="3"/>
  <c r="W185" i="1"/>
  <c r="X185" i="1" s="1"/>
  <c r="P185" i="2"/>
  <c r="Q185" i="2" s="1"/>
  <c r="Q185" i="1"/>
  <c r="L185" i="2"/>
  <c r="M185" i="2" s="1"/>
  <c r="AC185" i="1"/>
  <c r="AD185" i="1" s="1"/>
  <c r="T185" i="2"/>
  <c r="U185" i="2" s="1"/>
  <c r="J186" i="1"/>
  <c r="H186" i="2"/>
  <c r="I186" i="2" s="1"/>
  <c r="Y188" i="1"/>
  <c r="Z187" i="1"/>
  <c r="S187" i="2" s="1"/>
  <c r="I187" i="1"/>
  <c r="H187" i="1"/>
  <c r="N187" i="1"/>
  <c r="K187" i="2" s="1"/>
  <c r="M188" i="1"/>
  <c r="L186" i="1"/>
  <c r="P186" i="1"/>
  <c r="O186" i="1"/>
  <c r="AA186" i="1"/>
  <c r="AB186" i="1"/>
  <c r="U186" i="1"/>
  <c r="V186" i="1"/>
  <c r="S188" i="1"/>
  <c r="T187" i="1"/>
  <c r="O187" i="2" s="1"/>
  <c r="G188" i="1"/>
  <c r="G188" i="2" s="1"/>
  <c r="F189" i="1"/>
  <c r="K188" i="1"/>
  <c r="R185" i="1"/>
  <c r="F190" i="7" l="1"/>
  <c r="E189" i="7"/>
  <c r="I189" i="7"/>
  <c r="U190" i="7"/>
  <c r="R191" i="7"/>
  <c r="J191" i="7"/>
  <c r="M190" i="7"/>
  <c r="N191" i="7"/>
  <c r="Q190" i="7"/>
  <c r="K189" i="6"/>
  <c r="G189" i="6"/>
  <c r="F190" i="6"/>
  <c r="V187" i="6"/>
  <c r="W187" i="6" s="1"/>
  <c r="U187" i="6"/>
  <c r="Z188" i="6"/>
  <c r="Y189" i="6"/>
  <c r="AB187" i="6"/>
  <c r="AC187" i="6" s="1"/>
  <c r="AA187" i="6"/>
  <c r="N188" i="6"/>
  <c r="M189" i="6"/>
  <c r="AE188" i="6"/>
  <c r="H188" i="6"/>
  <c r="I188" i="6"/>
  <c r="J188" i="6" s="1"/>
  <c r="P187" i="6"/>
  <c r="Q187" i="6" s="1"/>
  <c r="O187" i="6"/>
  <c r="R187" i="6" s="1"/>
  <c r="T188" i="6"/>
  <c r="S189" i="6"/>
  <c r="M190" i="5"/>
  <c r="N189" i="5"/>
  <c r="U187" i="5"/>
  <c r="X187" i="5" s="1"/>
  <c r="V187" i="5"/>
  <c r="W187" i="5" s="1"/>
  <c r="P188" i="5"/>
  <c r="Q188" i="5" s="1"/>
  <c r="O188" i="5"/>
  <c r="X186" i="5"/>
  <c r="K188" i="5"/>
  <c r="F189" i="5"/>
  <c r="G188" i="5"/>
  <c r="AB188" i="5"/>
  <c r="AC188" i="5" s="1"/>
  <c r="AA188" i="5"/>
  <c r="AD188" i="5" s="1"/>
  <c r="T188" i="5"/>
  <c r="S189" i="5"/>
  <c r="L186" i="5"/>
  <c r="I187" i="5"/>
  <c r="J187" i="5" s="1"/>
  <c r="AF187" i="5"/>
  <c r="H187" i="5"/>
  <c r="AE187" i="5"/>
  <c r="Y190" i="5"/>
  <c r="Z189" i="5"/>
  <c r="R187" i="4"/>
  <c r="AD187" i="4"/>
  <c r="L188" i="4"/>
  <c r="M190" i="4"/>
  <c r="N189" i="4"/>
  <c r="Y190" i="4"/>
  <c r="Z189" i="4"/>
  <c r="U188" i="4"/>
  <c r="V188" i="4"/>
  <c r="W188" i="4" s="1"/>
  <c r="I189" i="4"/>
  <c r="J189" i="4" s="1"/>
  <c r="H189" i="4"/>
  <c r="L189" i="4" s="1"/>
  <c r="S190" i="4"/>
  <c r="T189" i="4"/>
  <c r="G190" i="4"/>
  <c r="K190" i="4"/>
  <c r="F191" i="4"/>
  <c r="O188" i="4"/>
  <c r="P188" i="4"/>
  <c r="Q188" i="4" s="1"/>
  <c r="X187" i="4"/>
  <c r="AA188" i="4"/>
  <c r="AB188" i="4"/>
  <c r="AC188" i="4" s="1"/>
  <c r="F189" i="2"/>
  <c r="E188" i="2"/>
  <c r="I189" i="3"/>
  <c r="J189" i="3" s="1"/>
  <c r="H189" i="3"/>
  <c r="L189" i="3" s="1"/>
  <c r="L188" i="3"/>
  <c r="F191" i="3"/>
  <c r="G190" i="3"/>
  <c r="K190" i="3"/>
  <c r="W186" i="1"/>
  <c r="P186" i="2"/>
  <c r="Q186" i="2" s="1"/>
  <c r="Q186" i="1"/>
  <c r="L186" i="2"/>
  <c r="M186" i="2" s="1"/>
  <c r="AC186" i="1"/>
  <c r="T186" i="2"/>
  <c r="U186" i="2" s="1"/>
  <c r="J187" i="1"/>
  <c r="H187" i="2"/>
  <c r="I187" i="2" s="1"/>
  <c r="X186" i="1"/>
  <c r="L187" i="1"/>
  <c r="U187" i="1"/>
  <c r="V187" i="1"/>
  <c r="AD186" i="1"/>
  <c r="N188" i="1"/>
  <c r="K188" i="2" s="1"/>
  <c r="M189" i="1"/>
  <c r="S189" i="1"/>
  <c r="T188" i="1"/>
  <c r="O188" i="2" s="1"/>
  <c r="G189" i="1"/>
  <c r="G189" i="2" s="1"/>
  <c r="F190" i="1"/>
  <c r="K189" i="1"/>
  <c r="R186" i="1"/>
  <c r="P187" i="1"/>
  <c r="O187" i="1"/>
  <c r="AA187" i="1"/>
  <c r="AB187" i="1"/>
  <c r="H188" i="1"/>
  <c r="I188" i="1"/>
  <c r="Y189" i="1"/>
  <c r="Z188" i="1"/>
  <c r="S188" i="2" s="1"/>
  <c r="J192" i="7" l="1"/>
  <c r="M191" i="7"/>
  <c r="N192" i="7"/>
  <c r="Q191" i="7"/>
  <c r="R192" i="7"/>
  <c r="U191" i="7"/>
  <c r="E190" i="7"/>
  <c r="F191" i="7"/>
  <c r="I190" i="7"/>
  <c r="L188" i="6"/>
  <c r="AD187" i="6"/>
  <c r="X187" i="6"/>
  <c r="AB188" i="6"/>
  <c r="AC188" i="6" s="1"/>
  <c r="AA188" i="6"/>
  <c r="K190" i="6"/>
  <c r="G190" i="6"/>
  <c r="F191" i="6"/>
  <c r="T189" i="6"/>
  <c r="S190" i="6"/>
  <c r="AE189" i="6"/>
  <c r="H189" i="6"/>
  <c r="L189" i="6" s="1"/>
  <c r="I189" i="6"/>
  <c r="J189" i="6" s="1"/>
  <c r="V188" i="6"/>
  <c r="W188" i="6" s="1"/>
  <c r="U188" i="6"/>
  <c r="X188" i="6" s="1"/>
  <c r="N189" i="6"/>
  <c r="M190" i="6"/>
  <c r="P188" i="6"/>
  <c r="Q188" i="6" s="1"/>
  <c r="O188" i="6"/>
  <c r="R188" i="6" s="1"/>
  <c r="Z189" i="6"/>
  <c r="Y190" i="6"/>
  <c r="U188" i="5"/>
  <c r="V188" i="5"/>
  <c r="W188" i="5" s="1"/>
  <c r="Y191" i="5"/>
  <c r="Z190" i="5"/>
  <c r="G189" i="5"/>
  <c r="K189" i="5"/>
  <c r="F190" i="5"/>
  <c r="R188" i="5"/>
  <c r="P189" i="5"/>
  <c r="Q189" i="5" s="1"/>
  <c r="O189" i="5"/>
  <c r="R189" i="5" s="1"/>
  <c r="I188" i="5"/>
  <c r="J188" i="5" s="1"/>
  <c r="AF188" i="5"/>
  <c r="H188" i="5"/>
  <c r="L188" i="5" s="1"/>
  <c r="AE188" i="5"/>
  <c r="AB189" i="5"/>
  <c r="AC189" i="5" s="1"/>
  <c r="AA189" i="5"/>
  <c r="AD189" i="5" s="1"/>
  <c r="L187" i="5"/>
  <c r="T189" i="5"/>
  <c r="S190" i="5"/>
  <c r="M191" i="5"/>
  <c r="N190" i="5"/>
  <c r="I190" i="4"/>
  <c r="J190" i="4" s="1"/>
  <c r="H190" i="4"/>
  <c r="S191" i="4"/>
  <c r="T190" i="4"/>
  <c r="X188" i="4"/>
  <c r="P189" i="4"/>
  <c r="Q189" i="4" s="1"/>
  <c r="O189" i="4"/>
  <c r="AB189" i="4"/>
  <c r="AC189" i="4" s="1"/>
  <c r="AA189" i="4"/>
  <c r="V189" i="4"/>
  <c r="W189" i="4" s="1"/>
  <c r="U189" i="4"/>
  <c r="Y191" i="4"/>
  <c r="Z190" i="4"/>
  <c r="R188" i="4"/>
  <c r="AD188" i="4"/>
  <c r="F192" i="4"/>
  <c r="K191" i="4"/>
  <c r="G191" i="4"/>
  <c r="N190" i="4"/>
  <c r="M191" i="4"/>
  <c r="F190" i="2"/>
  <c r="E189" i="2"/>
  <c r="I190" i="3"/>
  <c r="J190" i="3" s="1"/>
  <c r="H190" i="3"/>
  <c r="F192" i="3"/>
  <c r="K191" i="3"/>
  <c r="G191" i="3"/>
  <c r="Q187" i="1"/>
  <c r="R187" i="1" s="1"/>
  <c r="L187" i="2"/>
  <c r="M187" i="2" s="1"/>
  <c r="W187" i="1"/>
  <c r="X187" i="1" s="1"/>
  <c r="P187" i="2"/>
  <c r="Q187" i="2" s="1"/>
  <c r="J188" i="1"/>
  <c r="H188" i="2"/>
  <c r="I188" i="2" s="1"/>
  <c r="AC187" i="1"/>
  <c r="AD187" i="1" s="1"/>
  <c r="T187" i="2"/>
  <c r="U187" i="2" s="1"/>
  <c r="L188" i="1"/>
  <c r="Y190" i="1"/>
  <c r="Z189" i="1"/>
  <c r="S189" i="2" s="1"/>
  <c r="U188" i="1"/>
  <c r="V188" i="1"/>
  <c r="S190" i="1"/>
  <c r="T189" i="1"/>
  <c r="O189" i="2" s="1"/>
  <c r="F191" i="1"/>
  <c r="K190" i="1"/>
  <c r="G190" i="1"/>
  <c r="G190" i="2" s="1"/>
  <c r="N189" i="1"/>
  <c r="K189" i="2" s="1"/>
  <c r="M190" i="1"/>
  <c r="AA188" i="1"/>
  <c r="AB188" i="1"/>
  <c r="H189" i="1"/>
  <c r="I189" i="1"/>
  <c r="P188" i="1"/>
  <c r="O188" i="1"/>
  <c r="R193" i="7" l="1"/>
  <c r="U193" i="7" s="1"/>
  <c r="U192" i="7"/>
  <c r="J193" i="7"/>
  <c r="M193" i="7" s="1"/>
  <c r="M192" i="7"/>
  <c r="F192" i="7"/>
  <c r="E191" i="7"/>
  <c r="I191" i="7"/>
  <c r="N193" i="7"/>
  <c r="Q193" i="7" s="1"/>
  <c r="Q192" i="7"/>
  <c r="AD188" i="6"/>
  <c r="V189" i="6"/>
  <c r="W189" i="6" s="1"/>
  <c r="U189" i="6"/>
  <c r="X189" i="6" s="1"/>
  <c r="Z190" i="6"/>
  <c r="Y191" i="6"/>
  <c r="AB189" i="6"/>
  <c r="AC189" i="6" s="1"/>
  <c r="AA189" i="6"/>
  <c r="AD189" i="6" s="1"/>
  <c r="N190" i="6"/>
  <c r="M191" i="6"/>
  <c r="K191" i="6"/>
  <c r="G191" i="6"/>
  <c r="F192" i="6"/>
  <c r="P189" i="6"/>
  <c r="Q189" i="6" s="1"/>
  <c r="O189" i="6"/>
  <c r="R189" i="6" s="1"/>
  <c r="T190" i="6"/>
  <c r="S191" i="6"/>
  <c r="AE190" i="6"/>
  <c r="H190" i="6"/>
  <c r="I190" i="6"/>
  <c r="J190" i="6" s="1"/>
  <c r="M192" i="5"/>
  <c r="N191" i="5"/>
  <c r="I189" i="5"/>
  <c r="J189" i="5" s="1"/>
  <c r="AF189" i="5"/>
  <c r="H189" i="5"/>
  <c r="AE189" i="5"/>
  <c r="Y192" i="5"/>
  <c r="Z191" i="5"/>
  <c r="AB190" i="5"/>
  <c r="AC190" i="5" s="1"/>
  <c r="AA190" i="5"/>
  <c r="AD190" i="5" s="1"/>
  <c r="T190" i="5"/>
  <c r="S191" i="5"/>
  <c r="P190" i="5"/>
  <c r="Q190" i="5" s="1"/>
  <c r="O190" i="5"/>
  <c r="U189" i="5"/>
  <c r="X189" i="5" s="1"/>
  <c r="V189" i="5"/>
  <c r="W189" i="5" s="1"/>
  <c r="K190" i="5"/>
  <c r="F191" i="5"/>
  <c r="G190" i="5"/>
  <c r="X188" i="5"/>
  <c r="X189" i="4"/>
  <c r="R189" i="4"/>
  <c r="S192" i="4"/>
  <c r="T191" i="4"/>
  <c r="F193" i="4"/>
  <c r="K192" i="4"/>
  <c r="G192" i="4"/>
  <c r="AB190" i="4"/>
  <c r="AC190" i="4" s="1"/>
  <c r="AA190" i="4"/>
  <c r="N191" i="4"/>
  <c r="M192" i="4"/>
  <c r="P190" i="4"/>
  <c r="Q190" i="4" s="1"/>
  <c r="O190" i="4"/>
  <c r="Z191" i="4"/>
  <c r="Y192" i="4"/>
  <c r="AD189" i="4"/>
  <c r="L190" i="4"/>
  <c r="H191" i="4"/>
  <c r="I191" i="4"/>
  <c r="J191" i="4" s="1"/>
  <c r="U190" i="4"/>
  <c r="V190" i="4"/>
  <c r="W190" i="4" s="1"/>
  <c r="F191" i="2"/>
  <c r="E190" i="2"/>
  <c r="L190" i="3"/>
  <c r="F193" i="3"/>
  <c r="K192" i="3"/>
  <c r="G192" i="3"/>
  <c r="H191" i="3"/>
  <c r="I191" i="3"/>
  <c r="J191" i="3" s="1"/>
  <c r="AC188" i="1"/>
  <c r="AD188" i="1" s="1"/>
  <c r="T188" i="2"/>
  <c r="U188" i="2" s="1"/>
  <c r="W188" i="1"/>
  <c r="X188" i="1" s="1"/>
  <c r="P188" i="2"/>
  <c r="Q188" i="2" s="1"/>
  <c r="Q188" i="1"/>
  <c r="R188" i="1" s="1"/>
  <c r="L188" i="2"/>
  <c r="M188" i="2" s="1"/>
  <c r="J189" i="1"/>
  <c r="H189" i="2"/>
  <c r="I189" i="2" s="1"/>
  <c r="K191" i="1"/>
  <c r="G191" i="1"/>
  <c r="G191" i="2" s="1"/>
  <c r="F192" i="1"/>
  <c r="U189" i="1"/>
  <c r="V189" i="1"/>
  <c r="N190" i="1"/>
  <c r="K190" i="2" s="1"/>
  <c r="M191" i="1"/>
  <c r="I190" i="1"/>
  <c r="H190" i="1"/>
  <c r="S191" i="1"/>
  <c r="T190" i="1"/>
  <c r="O190" i="2" s="1"/>
  <c r="AB189" i="1"/>
  <c r="AA189" i="1"/>
  <c r="O189" i="1"/>
  <c r="P189" i="1"/>
  <c r="Y191" i="1"/>
  <c r="Z190" i="1"/>
  <c r="S190" i="2" s="1"/>
  <c r="F193" i="7" l="1"/>
  <c r="E192" i="7"/>
  <c r="I192" i="7"/>
  <c r="AB190" i="6"/>
  <c r="AC190" i="6" s="1"/>
  <c r="AA190" i="6"/>
  <c r="T191" i="6"/>
  <c r="S192" i="6"/>
  <c r="V190" i="6"/>
  <c r="W190" i="6" s="1"/>
  <c r="U190" i="6"/>
  <c r="X190" i="6" s="1"/>
  <c r="K192" i="6"/>
  <c r="G192" i="6"/>
  <c r="F193" i="6"/>
  <c r="N191" i="6"/>
  <c r="M192" i="6"/>
  <c r="L190" i="6"/>
  <c r="AE191" i="6"/>
  <c r="H191" i="6"/>
  <c r="I191" i="6"/>
  <c r="J191" i="6" s="1"/>
  <c r="P190" i="6"/>
  <c r="Q190" i="6" s="1"/>
  <c r="O190" i="6"/>
  <c r="Z191" i="6"/>
  <c r="Y192" i="6"/>
  <c r="I190" i="5"/>
  <c r="J190" i="5" s="1"/>
  <c r="AF190" i="5"/>
  <c r="H190" i="5"/>
  <c r="L190" i="5" s="1"/>
  <c r="AE190" i="5"/>
  <c r="T191" i="5"/>
  <c r="S192" i="5"/>
  <c r="AB191" i="5"/>
  <c r="AC191" i="5" s="1"/>
  <c r="AA191" i="5"/>
  <c r="L189" i="5"/>
  <c r="P191" i="5"/>
  <c r="Q191" i="5" s="1"/>
  <c r="O191" i="5"/>
  <c r="R191" i="5" s="1"/>
  <c r="Y193" i="5"/>
  <c r="Z192" i="5"/>
  <c r="G191" i="5"/>
  <c r="F192" i="5"/>
  <c r="K191" i="5"/>
  <c r="U190" i="5"/>
  <c r="X190" i="5" s="1"/>
  <c r="V190" i="5"/>
  <c r="W190" i="5" s="1"/>
  <c r="R190" i="5"/>
  <c r="M193" i="5"/>
  <c r="N192" i="5"/>
  <c r="L191" i="4"/>
  <c r="X190" i="4"/>
  <c r="M193" i="4"/>
  <c r="N192" i="4"/>
  <c r="G193" i="4"/>
  <c r="K193" i="4"/>
  <c r="AB191" i="4"/>
  <c r="AC191" i="4" s="1"/>
  <c r="AA191" i="4"/>
  <c r="AD191" i="4" s="1"/>
  <c r="U191" i="4"/>
  <c r="V191" i="4"/>
  <c r="W191" i="4" s="1"/>
  <c r="R190" i="4"/>
  <c r="P191" i="4"/>
  <c r="Q191" i="4" s="1"/>
  <c r="O191" i="4"/>
  <c r="I192" i="4"/>
  <c r="J192" i="4" s="1"/>
  <c r="H192" i="4"/>
  <c r="Z192" i="4"/>
  <c r="Y193" i="4"/>
  <c r="AD190" i="4"/>
  <c r="S193" i="4"/>
  <c r="T192" i="4"/>
  <c r="F192" i="2"/>
  <c r="E191" i="2"/>
  <c r="L189" i="1"/>
  <c r="L191" i="3"/>
  <c r="K193" i="3"/>
  <c r="G193" i="3"/>
  <c r="I192" i="3"/>
  <c r="J192" i="3" s="1"/>
  <c r="H192" i="3"/>
  <c r="AC189" i="1"/>
  <c r="AD189" i="1" s="1"/>
  <c r="T189" i="2"/>
  <c r="U189" i="2" s="1"/>
  <c r="J190" i="1"/>
  <c r="H190" i="2"/>
  <c r="I190" i="2" s="1"/>
  <c r="W189" i="1"/>
  <c r="X189" i="1" s="1"/>
  <c r="P189" i="2"/>
  <c r="Q189" i="2" s="1"/>
  <c r="Q189" i="1"/>
  <c r="L189" i="2"/>
  <c r="M189" i="2" s="1"/>
  <c r="Y192" i="1"/>
  <c r="Z191" i="1"/>
  <c r="S191" i="2" s="1"/>
  <c r="F193" i="1"/>
  <c r="G192" i="1"/>
  <c r="G192" i="2" s="1"/>
  <c r="K192" i="1"/>
  <c r="R189" i="1"/>
  <c r="U190" i="1"/>
  <c r="V190" i="1"/>
  <c r="N191" i="1"/>
  <c r="K191" i="2" s="1"/>
  <c r="M192" i="1"/>
  <c r="I191" i="1"/>
  <c r="H191" i="1"/>
  <c r="AA190" i="1"/>
  <c r="AB190" i="1"/>
  <c r="S192" i="1"/>
  <c r="T191" i="1"/>
  <c r="O191" i="2" s="1"/>
  <c r="P190" i="1"/>
  <c r="O190" i="1"/>
  <c r="E193" i="7" l="1"/>
  <c r="I193" i="7"/>
  <c r="K193" i="6"/>
  <c r="G193" i="6"/>
  <c r="AB191" i="6"/>
  <c r="AC191" i="6" s="1"/>
  <c r="AA191" i="6"/>
  <c r="N192" i="6"/>
  <c r="M193" i="6"/>
  <c r="AE192" i="6"/>
  <c r="H192" i="6"/>
  <c r="I192" i="6"/>
  <c r="J192" i="6" s="1"/>
  <c r="AD190" i="6"/>
  <c r="Z192" i="6"/>
  <c r="Y193" i="6"/>
  <c r="V191" i="6"/>
  <c r="W191" i="6" s="1"/>
  <c r="U191" i="6"/>
  <c r="R190" i="6"/>
  <c r="L191" i="6"/>
  <c r="P191" i="6"/>
  <c r="Q191" i="6" s="1"/>
  <c r="O191" i="6"/>
  <c r="T192" i="6"/>
  <c r="S193" i="6"/>
  <c r="N193" i="5"/>
  <c r="T192" i="5"/>
  <c r="S193" i="5"/>
  <c r="K192" i="5"/>
  <c r="F193" i="5"/>
  <c r="G192" i="5"/>
  <c r="AB192" i="5"/>
  <c r="AC192" i="5" s="1"/>
  <c r="AA192" i="5"/>
  <c r="AD192" i="5" s="1"/>
  <c r="U191" i="5"/>
  <c r="X191" i="5" s="1"/>
  <c r="V191" i="5"/>
  <c r="W191" i="5" s="1"/>
  <c r="P192" i="5"/>
  <c r="Q192" i="5" s="1"/>
  <c r="O192" i="5"/>
  <c r="R192" i="5" s="1"/>
  <c r="I191" i="5"/>
  <c r="J191" i="5" s="1"/>
  <c r="AF191" i="5"/>
  <c r="H191" i="5"/>
  <c r="AE191" i="5"/>
  <c r="Z193" i="5"/>
  <c r="AD191" i="5"/>
  <c r="L192" i="4"/>
  <c r="AA192" i="4"/>
  <c r="AB192" i="4"/>
  <c r="AC192" i="4" s="1"/>
  <c r="O192" i="4"/>
  <c r="P192" i="4"/>
  <c r="Q192" i="4" s="1"/>
  <c r="Z193" i="4"/>
  <c r="T193" i="4"/>
  <c r="V192" i="4"/>
  <c r="W192" i="4" s="1"/>
  <c r="U192" i="4"/>
  <c r="R191" i="4"/>
  <c r="X191" i="4"/>
  <c r="H193" i="4"/>
  <c r="I193" i="4"/>
  <c r="J193" i="4" s="1"/>
  <c r="N193" i="4"/>
  <c r="F193" i="2"/>
  <c r="E193" i="2" s="1"/>
  <c r="E192" i="2"/>
  <c r="L190" i="1"/>
  <c r="L192" i="3"/>
  <c r="I193" i="3"/>
  <c r="J193" i="3" s="1"/>
  <c r="H193" i="3"/>
  <c r="Q190" i="1"/>
  <c r="L190" i="2"/>
  <c r="M190" i="2" s="1"/>
  <c r="AC190" i="1"/>
  <c r="AD190" i="1" s="1"/>
  <c r="T190" i="2"/>
  <c r="U190" i="2" s="1"/>
  <c r="J191" i="1"/>
  <c r="H191" i="2"/>
  <c r="I191" i="2" s="1"/>
  <c r="W190" i="1"/>
  <c r="X190" i="1" s="1"/>
  <c r="P190" i="2"/>
  <c r="Q190" i="2" s="1"/>
  <c r="N192" i="1"/>
  <c r="K192" i="2" s="1"/>
  <c r="M193" i="1"/>
  <c r="P191" i="1"/>
  <c r="O191" i="1"/>
  <c r="G193" i="1"/>
  <c r="G193" i="2" s="1"/>
  <c r="K193" i="1"/>
  <c r="R190" i="1"/>
  <c r="AA191" i="1"/>
  <c r="AB191" i="1"/>
  <c r="U191" i="1"/>
  <c r="V191" i="1"/>
  <c r="H192" i="1"/>
  <c r="I192" i="1"/>
  <c r="S193" i="1"/>
  <c r="T193" i="1" s="1"/>
  <c r="O193" i="2" s="1"/>
  <c r="T192" i="1"/>
  <c r="O192" i="2" s="1"/>
  <c r="Y193" i="1"/>
  <c r="Z193" i="1" s="1"/>
  <c r="S193" i="2" s="1"/>
  <c r="Z192" i="1"/>
  <c r="S192" i="2" s="1"/>
  <c r="AB192" i="6" l="1"/>
  <c r="AC192" i="6" s="1"/>
  <c r="AA192" i="6"/>
  <c r="AD192" i="6" s="1"/>
  <c r="P192" i="6"/>
  <c r="Q192" i="6" s="1"/>
  <c r="O192" i="6"/>
  <c r="R192" i="6" s="1"/>
  <c r="AE193" i="6"/>
  <c r="H193" i="6"/>
  <c r="I193" i="6"/>
  <c r="J193" i="6" s="1"/>
  <c r="V192" i="6"/>
  <c r="W192" i="6" s="1"/>
  <c r="U192" i="6"/>
  <c r="R191" i="6"/>
  <c r="X191" i="6"/>
  <c r="L192" i="6"/>
  <c r="Z193" i="6"/>
  <c r="N193" i="6"/>
  <c r="T193" i="6"/>
  <c r="AD191" i="6"/>
  <c r="U192" i="5"/>
  <c r="V192" i="5"/>
  <c r="W192" i="5" s="1"/>
  <c r="L191" i="5"/>
  <c r="G193" i="5"/>
  <c r="K193" i="5"/>
  <c r="AB193" i="5"/>
  <c r="AC193" i="5" s="1"/>
  <c r="AA193" i="5"/>
  <c r="AD193" i="5" s="1"/>
  <c r="I192" i="5"/>
  <c r="J192" i="5" s="1"/>
  <c r="AF192" i="5"/>
  <c r="H192" i="5"/>
  <c r="L192" i="5" s="1"/>
  <c r="AE192" i="5"/>
  <c r="T193" i="5"/>
  <c r="P193" i="5"/>
  <c r="Q193" i="5" s="1"/>
  <c r="O193" i="5"/>
  <c r="R193" i="5" s="1"/>
  <c r="X192" i="4"/>
  <c r="V193" i="4"/>
  <c r="W193" i="4" s="1"/>
  <c r="U193" i="4"/>
  <c r="R192" i="4"/>
  <c r="P193" i="4"/>
  <c r="Q193" i="4" s="1"/>
  <c r="O193" i="4"/>
  <c r="AB193" i="4"/>
  <c r="AC193" i="4" s="1"/>
  <c r="AA193" i="4"/>
  <c r="L193" i="4"/>
  <c r="AD192" i="4"/>
  <c r="L191" i="1"/>
  <c r="L193" i="3"/>
  <c r="J192" i="1"/>
  <c r="H192" i="2"/>
  <c r="I192" i="2" s="1"/>
  <c r="AC191" i="1"/>
  <c r="T191" i="2"/>
  <c r="U191" i="2" s="1"/>
  <c r="W191" i="1"/>
  <c r="X191" i="1" s="1"/>
  <c r="P191" i="2"/>
  <c r="Q191" i="2" s="1"/>
  <c r="Q191" i="1"/>
  <c r="L191" i="2"/>
  <c r="M191" i="2" s="1"/>
  <c r="L192" i="1"/>
  <c r="V192" i="1"/>
  <c r="U192" i="1"/>
  <c r="AA192" i="1"/>
  <c r="AB192" i="1"/>
  <c r="AB193" i="1"/>
  <c r="AA193" i="1"/>
  <c r="N193" i="1"/>
  <c r="K193" i="2" s="1"/>
  <c r="U193" i="1"/>
  <c r="V193" i="1"/>
  <c r="AD191" i="1"/>
  <c r="I193" i="1"/>
  <c r="H193" i="1"/>
  <c r="P192" i="1"/>
  <c r="O192" i="1"/>
  <c r="R191" i="1"/>
  <c r="X192" i="6" l="1"/>
  <c r="AB193" i="6"/>
  <c r="AC193" i="6" s="1"/>
  <c r="AA193" i="6"/>
  <c r="AD193" i="6" s="1"/>
  <c r="L193" i="6"/>
  <c r="V193" i="6"/>
  <c r="W193" i="6" s="1"/>
  <c r="U193" i="6"/>
  <c r="P193" i="6"/>
  <c r="Q193" i="6" s="1"/>
  <c r="O193" i="6"/>
  <c r="R193" i="6" s="1"/>
  <c r="U193" i="5"/>
  <c r="V193" i="5"/>
  <c r="W193" i="5" s="1"/>
  <c r="I193" i="5"/>
  <c r="J193" i="5" s="1"/>
  <c r="AF193" i="5"/>
  <c r="H193" i="5"/>
  <c r="AE193" i="5"/>
  <c r="X192" i="5"/>
  <c r="AD193" i="4"/>
  <c r="X193" i="4"/>
  <c r="R193" i="4"/>
  <c r="Q192" i="1"/>
  <c r="L192" i="2"/>
  <c r="M192" i="2" s="1"/>
  <c r="AC193" i="1"/>
  <c r="T193" i="2"/>
  <c r="U193" i="2" s="1"/>
  <c r="AC192" i="1"/>
  <c r="T192" i="2"/>
  <c r="U192" i="2" s="1"/>
  <c r="J193" i="1"/>
  <c r="H193" i="2"/>
  <c r="I193" i="2" s="1"/>
  <c r="W193" i="1"/>
  <c r="P193" i="2"/>
  <c r="Q193" i="2" s="1"/>
  <c r="W192" i="1"/>
  <c r="P192" i="2"/>
  <c r="Q192" i="2" s="1"/>
  <c r="R192" i="1"/>
  <c r="AD193" i="1"/>
  <c r="X192" i="1"/>
  <c r="AD192" i="1"/>
  <c r="O193" i="1"/>
  <c r="P193" i="1"/>
  <c r="L193" i="1"/>
  <c r="X193" i="1"/>
  <c r="X193" i="6" l="1"/>
  <c r="L193" i="5"/>
  <c r="X193" i="5"/>
  <c r="Q193" i="1"/>
  <c r="R193" i="1" s="1"/>
  <c r="L193" i="2"/>
  <c r="M193" i="2" s="1"/>
</calcChain>
</file>

<file path=xl/sharedStrings.xml><?xml version="1.0" encoding="utf-8"?>
<sst xmlns="http://schemas.openxmlformats.org/spreadsheetml/2006/main" count="240" uniqueCount="42">
  <si>
    <t>Stock price</t>
  </si>
  <si>
    <t>Ex. Price</t>
  </si>
  <si>
    <t>r</t>
  </si>
  <si>
    <t>SIGMA</t>
  </si>
  <si>
    <t>N(d1)</t>
  </si>
  <si>
    <t>N(d2)</t>
  </si>
  <si>
    <t>d1</t>
  </si>
  <si>
    <t>d2</t>
  </si>
  <si>
    <t>T=</t>
  </si>
  <si>
    <t>V. INT</t>
  </si>
  <si>
    <t>C(T-t=0,25)</t>
  </si>
  <si>
    <t>C(T-t=0,5)</t>
  </si>
  <si>
    <t>C(T-t=0,75)</t>
  </si>
  <si>
    <t>C(T-t=1)</t>
  </si>
  <si>
    <t>S</t>
  </si>
  <si>
    <t>T-t=0,25</t>
  </si>
  <si>
    <t>T-t=0,5</t>
  </si>
  <si>
    <t>T-t=0,75</t>
  </si>
  <si>
    <t>T-t=1</t>
  </si>
  <si>
    <t>N(-d1)</t>
  </si>
  <si>
    <t>N(-d2)</t>
  </si>
  <si>
    <t>T-t</t>
  </si>
  <si>
    <t>P(t=0,25)</t>
  </si>
  <si>
    <t>V.INT</t>
  </si>
  <si>
    <t>P(t=0,5)</t>
  </si>
  <si>
    <t>P(t=0,75)</t>
  </si>
  <si>
    <t>P(t=1)</t>
  </si>
  <si>
    <t>r=2,25%</t>
  </si>
  <si>
    <t>r010%</t>
  </si>
  <si>
    <t>Gama</t>
  </si>
  <si>
    <t>N'(d1)</t>
  </si>
  <si>
    <t>T=0,25</t>
  </si>
  <si>
    <t>Vega</t>
  </si>
  <si>
    <t>rho</t>
  </si>
  <si>
    <t>Teta</t>
  </si>
  <si>
    <t xml:space="preserve">Delta </t>
  </si>
  <si>
    <t>VT neg1</t>
  </si>
  <si>
    <t>VT neg2</t>
  </si>
  <si>
    <t>VT neg3</t>
  </si>
  <si>
    <t>VT neg4</t>
  </si>
  <si>
    <t>s</t>
  </si>
  <si>
    <t>Rho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</si>
</sst>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574866788997"/>
          <c:y val="9.2283214001591091E-2"/>
          <c:w val="0.82442587174282"/>
          <c:h val="0.7515349006195227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'CALL- OPTION'!$AF$1</c:f>
              <c:strCache>
                <c:ptCount val="1"/>
                <c:pt idx="0">
                  <c:v>V. INT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OPTION'!$AE$2:$AE$192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 OPTION'!$AF$2:$AF$192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0.25</c:v>
                </c:pt>
                <c:pt idx="92">
                  <c:v>0.5</c:v>
                </c:pt>
                <c:pt idx="93">
                  <c:v>0.75</c:v>
                </c:pt>
                <c:pt idx="94">
                  <c:v>1</c:v>
                </c:pt>
                <c:pt idx="95">
                  <c:v>1.25</c:v>
                </c:pt>
                <c:pt idx="96">
                  <c:v>1.5</c:v>
                </c:pt>
                <c:pt idx="97">
                  <c:v>1.75</c:v>
                </c:pt>
                <c:pt idx="98">
                  <c:v>2</c:v>
                </c:pt>
                <c:pt idx="99">
                  <c:v>2.25</c:v>
                </c:pt>
                <c:pt idx="100">
                  <c:v>2.5</c:v>
                </c:pt>
                <c:pt idx="101">
                  <c:v>2.75</c:v>
                </c:pt>
                <c:pt idx="102">
                  <c:v>3</c:v>
                </c:pt>
                <c:pt idx="103">
                  <c:v>3.25</c:v>
                </c:pt>
                <c:pt idx="104">
                  <c:v>3.5</c:v>
                </c:pt>
                <c:pt idx="105">
                  <c:v>3.75</c:v>
                </c:pt>
                <c:pt idx="106">
                  <c:v>4</c:v>
                </c:pt>
                <c:pt idx="107">
                  <c:v>4.25</c:v>
                </c:pt>
                <c:pt idx="108">
                  <c:v>4.5</c:v>
                </c:pt>
                <c:pt idx="109">
                  <c:v>4.75</c:v>
                </c:pt>
                <c:pt idx="110">
                  <c:v>5</c:v>
                </c:pt>
                <c:pt idx="111">
                  <c:v>5.25</c:v>
                </c:pt>
                <c:pt idx="112">
                  <c:v>5.5</c:v>
                </c:pt>
                <c:pt idx="113">
                  <c:v>5.75</c:v>
                </c:pt>
                <c:pt idx="114">
                  <c:v>6</c:v>
                </c:pt>
                <c:pt idx="115">
                  <c:v>6.25</c:v>
                </c:pt>
                <c:pt idx="116">
                  <c:v>6.5</c:v>
                </c:pt>
                <c:pt idx="117">
                  <c:v>6.75</c:v>
                </c:pt>
                <c:pt idx="118">
                  <c:v>7</c:v>
                </c:pt>
                <c:pt idx="119">
                  <c:v>7.25</c:v>
                </c:pt>
                <c:pt idx="120">
                  <c:v>7.5</c:v>
                </c:pt>
                <c:pt idx="121">
                  <c:v>7.75</c:v>
                </c:pt>
                <c:pt idx="122">
                  <c:v>8</c:v>
                </c:pt>
                <c:pt idx="123">
                  <c:v>8.25</c:v>
                </c:pt>
                <c:pt idx="124">
                  <c:v>8.5</c:v>
                </c:pt>
                <c:pt idx="125">
                  <c:v>8.75</c:v>
                </c:pt>
                <c:pt idx="126">
                  <c:v>9</c:v>
                </c:pt>
                <c:pt idx="127">
                  <c:v>9.25</c:v>
                </c:pt>
                <c:pt idx="128">
                  <c:v>9.5</c:v>
                </c:pt>
                <c:pt idx="129">
                  <c:v>9.75</c:v>
                </c:pt>
                <c:pt idx="130">
                  <c:v>10</c:v>
                </c:pt>
                <c:pt idx="131">
                  <c:v>10.25</c:v>
                </c:pt>
                <c:pt idx="132">
                  <c:v>10.5</c:v>
                </c:pt>
                <c:pt idx="133">
                  <c:v>10.75</c:v>
                </c:pt>
                <c:pt idx="134">
                  <c:v>11</c:v>
                </c:pt>
                <c:pt idx="135">
                  <c:v>11.25</c:v>
                </c:pt>
                <c:pt idx="136">
                  <c:v>11.5</c:v>
                </c:pt>
                <c:pt idx="137">
                  <c:v>11.75</c:v>
                </c:pt>
                <c:pt idx="138">
                  <c:v>12</c:v>
                </c:pt>
                <c:pt idx="139">
                  <c:v>12.25</c:v>
                </c:pt>
                <c:pt idx="140">
                  <c:v>12.5</c:v>
                </c:pt>
                <c:pt idx="141">
                  <c:v>12.75</c:v>
                </c:pt>
                <c:pt idx="142">
                  <c:v>13</c:v>
                </c:pt>
                <c:pt idx="143">
                  <c:v>13.25</c:v>
                </c:pt>
                <c:pt idx="144">
                  <c:v>13.5</c:v>
                </c:pt>
                <c:pt idx="145">
                  <c:v>13.75</c:v>
                </c:pt>
                <c:pt idx="146">
                  <c:v>14</c:v>
                </c:pt>
                <c:pt idx="147">
                  <c:v>14.25</c:v>
                </c:pt>
                <c:pt idx="148">
                  <c:v>14.5</c:v>
                </c:pt>
                <c:pt idx="149">
                  <c:v>14.75</c:v>
                </c:pt>
                <c:pt idx="150">
                  <c:v>15</c:v>
                </c:pt>
                <c:pt idx="151">
                  <c:v>15.25</c:v>
                </c:pt>
                <c:pt idx="152">
                  <c:v>15.5</c:v>
                </c:pt>
                <c:pt idx="153">
                  <c:v>15.75</c:v>
                </c:pt>
                <c:pt idx="154">
                  <c:v>16</c:v>
                </c:pt>
                <c:pt idx="155">
                  <c:v>16.25</c:v>
                </c:pt>
                <c:pt idx="156">
                  <c:v>16.5</c:v>
                </c:pt>
                <c:pt idx="157">
                  <c:v>16.75</c:v>
                </c:pt>
                <c:pt idx="158">
                  <c:v>17</c:v>
                </c:pt>
                <c:pt idx="159">
                  <c:v>17.25</c:v>
                </c:pt>
                <c:pt idx="160">
                  <c:v>17.5</c:v>
                </c:pt>
                <c:pt idx="161">
                  <c:v>17.75</c:v>
                </c:pt>
                <c:pt idx="162">
                  <c:v>18</c:v>
                </c:pt>
                <c:pt idx="163">
                  <c:v>18.25</c:v>
                </c:pt>
                <c:pt idx="164">
                  <c:v>18.5</c:v>
                </c:pt>
                <c:pt idx="165">
                  <c:v>18.75</c:v>
                </c:pt>
                <c:pt idx="166">
                  <c:v>19</c:v>
                </c:pt>
                <c:pt idx="167">
                  <c:v>19.25</c:v>
                </c:pt>
                <c:pt idx="168">
                  <c:v>19.5</c:v>
                </c:pt>
                <c:pt idx="169">
                  <c:v>19.75</c:v>
                </c:pt>
                <c:pt idx="170">
                  <c:v>20</c:v>
                </c:pt>
                <c:pt idx="171">
                  <c:v>20.25</c:v>
                </c:pt>
                <c:pt idx="172">
                  <c:v>20.5</c:v>
                </c:pt>
                <c:pt idx="173">
                  <c:v>20.75</c:v>
                </c:pt>
                <c:pt idx="174">
                  <c:v>21</c:v>
                </c:pt>
                <c:pt idx="175">
                  <c:v>21.25</c:v>
                </c:pt>
                <c:pt idx="176">
                  <c:v>21.5</c:v>
                </c:pt>
                <c:pt idx="177">
                  <c:v>21.75</c:v>
                </c:pt>
                <c:pt idx="178">
                  <c:v>22</c:v>
                </c:pt>
                <c:pt idx="179">
                  <c:v>22.25</c:v>
                </c:pt>
                <c:pt idx="180">
                  <c:v>22.5</c:v>
                </c:pt>
                <c:pt idx="181">
                  <c:v>22.75</c:v>
                </c:pt>
                <c:pt idx="182">
                  <c:v>23</c:v>
                </c:pt>
                <c:pt idx="183">
                  <c:v>23.25</c:v>
                </c:pt>
                <c:pt idx="184">
                  <c:v>23.5</c:v>
                </c:pt>
                <c:pt idx="185">
                  <c:v>23.75</c:v>
                </c:pt>
                <c:pt idx="186">
                  <c:v>24</c:v>
                </c:pt>
                <c:pt idx="187">
                  <c:v>24.25</c:v>
                </c:pt>
                <c:pt idx="188">
                  <c:v>24.5</c:v>
                </c:pt>
                <c:pt idx="189">
                  <c:v>24.75</c:v>
                </c:pt>
                <c:pt idx="19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A9-4064-A142-7C17AC6B2024}"/>
            </c:ext>
          </c:extLst>
        </c:ser>
        <c:ser>
          <c:idx val="1"/>
          <c:order val="1"/>
          <c:tx>
            <c:strRef>
              <c:f>'CALL- OPTION'!$AG$1</c:f>
              <c:strCache>
                <c:ptCount val="1"/>
                <c:pt idx="0">
                  <c:v>T-t=0,25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'CALL- OPTION'!$AE$2:$AE$192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 OPTION'!$AG$2:$AG$192</c:f>
              <c:numCache>
                <c:formatCode>General</c:formatCode>
                <c:ptCount val="191"/>
                <c:pt idx="0">
                  <c:v>4.1705508224257378E-21</c:v>
                </c:pt>
                <c:pt idx="1">
                  <c:v>1.4659630464838346E-19</c:v>
                </c:pt>
                <c:pt idx="2">
                  <c:v>3.3389121068055885E-18</c:v>
                </c:pt>
                <c:pt idx="3">
                  <c:v>5.3341703650002497E-17</c:v>
                </c:pt>
                <c:pt idx="4">
                  <c:v>6.3484409436667005E-16</c:v>
                </c:pt>
                <c:pt idx="5">
                  <c:v>5.8979643178209951E-15</c:v>
                </c:pt>
                <c:pt idx="6">
                  <c:v>4.4381839252480385E-14</c:v>
                </c:pt>
                <c:pt idx="7">
                  <c:v>2.7863779251271496E-13</c:v>
                </c:pt>
                <c:pt idx="8">
                  <c:v>1.4950907119990313E-12</c:v>
                </c:pt>
                <c:pt idx="9">
                  <c:v>6.9935510245617401E-12</c:v>
                </c:pt>
                <c:pt idx="10">
                  <c:v>2.8992951580665357E-11</c:v>
                </c:pt>
                <c:pt idx="11">
                  <c:v>1.0801042475886574E-10</c:v>
                </c:pt>
                <c:pt idx="12">
                  <c:v>3.6585676777317282E-10</c:v>
                </c:pt>
                <c:pt idx="13">
                  <c:v>1.1380888549130882E-9</c:v>
                </c:pt>
                <c:pt idx="14">
                  <c:v>3.2794249892590587E-9</c:v>
                </c:pt>
                <c:pt idx="15">
                  <c:v>8.8187745160858409E-9</c:v>
                </c:pt>
                <c:pt idx="16">
                  <c:v>2.2275148803567915E-8</c:v>
                </c:pt>
                <c:pt idx="17">
                  <c:v>5.3149075126589288E-8</c:v>
                </c:pt>
                <c:pt idx="18">
                  <c:v>1.2039190242985334E-7</c:v>
                </c:pt>
                <c:pt idx="19">
                  <c:v>2.6003787785060247E-7</c:v>
                </c:pt>
                <c:pt idx="20">
                  <c:v>5.3766194114389635E-7</c:v>
                </c:pt>
                <c:pt idx="21">
                  <c:v>1.0678876182268322E-6</c:v>
                </c:pt>
                <c:pt idx="22">
                  <c:v>2.0437866026040642E-6</c:v>
                </c:pt>
                <c:pt idx="23">
                  <c:v>3.779641291107869E-6</c:v>
                </c:pt>
                <c:pt idx="24">
                  <c:v>6.7711266860464258E-6</c:v>
                </c:pt>
                <c:pt idx="25">
                  <c:v>1.1777442305364541E-5</c:v>
                </c:pt>
                <c:pt idx="26">
                  <c:v>1.9930218469734091E-5</c:v>
                </c:pt>
                <c:pt idx="27">
                  <c:v>3.2874069053717291E-5</c:v>
                </c:pt>
                <c:pt idx="28">
                  <c:v>5.2943410507810752E-5</c:v>
                </c:pt>
                <c:pt idx="29">
                  <c:v>8.3379578837515424E-5</c:v>
                </c:pt>
                <c:pt idx="30">
                  <c:v>1.2859133956025009E-4</c:v>
                </c:pt>
                <c:pt idx="31">
                  <c:v>1.9446061364361816E-4</c:v>
                </c:pt>
                <c:pt idx="32">
                  <c:v>2.8869367439988188E-4</c:v>
                </c:pt>
                <c:pt idx="33">
                  <c:v>4.2121626954255177E-4</c:v>
                </c:pt>
                <c:pt idx="34">
                  <c:v>6.0460917193165889E-4</c:v>
                </c:pt>
                <c:pt idx="35">
                  <c:v>8.5457865835204989E-4</c:v>
                </c:pt>
                <c:pt idx="36">
                  <c:v>1.1904544610164478E-3</c:v>
                </c:pt>
                <c:pt idx="37">
                  <c:v>1.6357059338042088E-3</c:v>
                </c:pt>
                <c:pt idx="38">
                  <c:v>2.2184656195431973E-3</c:v>
                </c:pt>
                <c:pt idx="39">
                  <c:v>2.9720481775532132E-3</c:v>
                </c:pt>
                <c:pt idx="40">
                  <c:v>3.9354517958436336E-3</c:v>
                </c:pt>
                <c:pt idx="41">
                  <c:v>5.1538288123768317E-3</c:v>
                </c:pt>
                <c:pt idx="42">
                  <c:v>6.6789123247098514E-3</c:v>
                </c:pt>
                <c:pt idx="43">
                  <c:v>8.5693860747248912E-3</c:v>
                </c:pt>
                <c:pt idx="44">
                  <c:v>1.0891185831651828E-2</c:v>
                </c:pt>
                <c:pt idx="45">
                  <c:v>1.3717721820400097E-2</c:v>
                </c:pt>
                <c:pt idx="46">
                  <c:v>1.7130013396543353E-2</c:v>
                </c:pt>
                <c:pt idx="47">
                  <c:v>2.121672908622016E-2</c:v>
                </c:pt>
                <c:pt idx="48">
                  <c:v>2.607412721379615E-2</c:v>
                </c:pt>
                <c:pt idx="49">
                  <c:v>3.1805894554447045E-2</c:v>
                </c:pt>
                <c:pt idx="50">
                  <c:v>3.852288269567461E-2</c:v>
                </c:pt>
                <c:pt idx="51">
                  <c:v>4.6342743998008973E-2</c:v>
                </c:pt>
                <c:pt idx="52">
                  <c:v>5.538947114431747E-2</c:v>
                </c:pt>
                <c:pt idx="53">
                  <c:v>6.5792846201582877E-2</c:v>
                </c:pt>
                <c:pt idx="54">
                  <c:v>7.7687806841280738E-2</c:v>
                </c:pt>
                <c:pt idx="55">
                  <c:v>9.1213738838093694E-2</c:v>
                </c:pt>
                <c:pt idx="56">
                  <c:v>0.10651370516643488</c:v>
                </c:pt>
                <c:pt idx="57">
                  <c:v>0.12373362292569468</c:v>
                </c:pt>
                <c:pt idx="58">
                  <c:v>0.14302139994428065</c:v>
                </c:pt>
                <c:pt idx="59">
                  <c:v>0.16452604324443998</c:v>
                </c:pt>
                <c:pt idx="60">
                  <c:v>0.18839675160767078</c:v>
                </c:pt>
                <c:pt idx="61">
                  <c:v>0.21478200428400784</c:v>
                </c:pt>
                <c:pt idx="62">
                  <c:v>0.24382865746254723</c:v>
                </c:pt>
                <c:pt idx="63">
                  <c:v>0.27568105949403376</c:v>
                </c:pt>
                <c:pt idx="64">
                  <c:v>0.31048019506022229</c:v>
                </c:pt>
                <c:pt idx="65">
                  <c:v>0.34836286755160728</c:v>
                </c:pt>
                <c:pt idx="66">
                  <c:v>0.38946092787729336</c:v>
                </c:pt>
                <c:pt idx="67">
                  <c:v>0.4339005568198564</c:v>
                </c:pt>
                <c:pt idx="68">
                  <c:v>0.48180160689411577</c:v>
                </c:pt>
                <c:pt idx="69">
                  <c:v>0.53327700849919069</c:v>
                </c:pt>
                <c:pt idx="70">
                  <c:v>0.58843224399334382</c:v>
                </c:pt>
                <c:pt idx="71">
                  <c:v>0.64736489219252036</c:v>
                </c:pt>
                <c:pt idx="72">
                  <c:v>0.71016424471496098</c:v>
                </c:pt>
                <c:pt idx="73">
                  <c:v>0.77691099458146162</c:v>
                </c:pt>
                <c:pt idx="74">
                  <c:v>0.84767699654554729</c:v>
                </c:pt>
                <c:pt idx="75">
                  <c:v>0.92252509777961578</c:v>
                </c:pt>
                <c:pt idx="76">
                  <c:v>1.0015090367878123</c:v>
                </c:pt>
                <c:pt idx="77">
                  <c:v>1.0846734077581122</c:v>
                </c:pt>
                <c:pt idx="78">
                  <c:v>1.172053687005338</c:v>
                </c:pt>
                <c:pt idx="79">
                  <c:v>1.2636763176935961</c:v>
                </c:pt>
                <c:pt idx="80">
                  <c:v>1.359558848657521</c:v>
                </c:pt>
                <c:pt idx="81">
                  <c:v>1.4597101228631049</c:v>
                </c:pt>
                <c:pt idx="82">
                  <c:v>1.5641305108553762</c:v>
                </c:pt>
                <c:pt idx="83">
                  <c:v>1.6728121844254336</c:v>
                </c:pt>
                <c:pt idx="84">
                  <c:v>1.7857394256868329</c:v>
                </c:pt>
                <c:pt idx="85">
                  <c:v>1.9028889667733768</c:v>
                </c:pt>
                <c:pt idx="86">
                  <c:v>2.0242303554498822</c:v>
                </c:pt>
                <c:pt idx="87">
                  <c:v>2.1497263420566934</c:v>
                </c:pt>
                <c:pt idx="88">
                  <c:v>2.2793332833803941</c:v>
                </c:pt>
                <c:pt idx="89">
                  <c:v>2.4130015592498761</c:v>
                </c:pt>
                <c:pt idx="90">
                  <c:v>2.5506759978922009</c:v>
                </c:pt>
                <c:pt idx="91">
                  <c:v>2.6922963063396779</c:v>
                </c:pt>
                <c:pt idx="92">
                  <c:v>2.8377975024528705</c:v>
                </c:pt>
                <c:pt idx="93">
                  <c:v>2.9871103454076149</c:v>
                </c:pt>
                <c:pt idx="94">
                  <c:v>3.1401617617837907</c:v>
                </c:pt>
                <c:pt idx="95">
                  <c:v>3.2968752646838446</c:v>
                </c:pt>
                <c:pt idx="96">
                  <c:v>3.4571713635975172</c:v>
                </c:pt>
                <c:pt idx="97">
                  <c:v>3.6209679630111715</c:v>
                </c:pt>
                <c:pt idx="98">
                  <c:v>3.7881807480341312</c:v>
                </c:pt>
                <c:pt idx="99">
                  <c:v>3.9587235555770643</c:v>
                </c:pt>
                <c:pt idx="100">
                  <c:v>4.1325087298676806</c:v>
                </c:pt>
                <c:pt idx="101">
                  <c:v>4.3094474613248135</c:v>
                </c:pt>
                <c:pt idx="102">
                  <c:v>4.4894501080327451</c:v>
                </c:pt>
                <c:pt idx="103">
                  <c:v>4.6724264992624107</c:v>
                </c:pt>
                <c:pt idx="104">
                  <c:v>4.8582862206743442</c:v>
                </c:pt>
                <c:pt idx="105">
                  <c:v>5.0469388810103375</c:v>
                </c:pt>
                <c:pt idx="106">
                  <c:v>5.2382943602358694</c:v>
                </c:pt>
                <c:pt idx="107">
                  <c:v>5.432263039235135</c:v>
                </c:pt>
                <c:pt idx="108">
                  <c:v>5.6287560112834534</c:v>
                </c:pt>
                <c:pt idx="109">
                  <c:v>5.8276852756306994</c:v>
                </c:pt>
                <c:pt idx="110">
                  <c:v>6.0289639136231195</c:v>
                </c:pt>
                <c:pt idx="111">
                  <c:v>6.2325062478711395</c:v>
                </c:pt>
                <c:pt idx="112">
                  <c:v>6.4382279850381323</c:v>
                </c:pt>
                <c:pt idx="113">
                  <c:v>6.6460463428804353</c:v>
                </c:pt>
                <c:pt idx="114">
                  <c:v>6.8558801622131753</c:v>
                </c:pt>
                <c:pt idx="115">
                  <c:v>7.0676500045104014</c:v>
                </c:pt>
                <c:pt idx="116">
                  <c:v>7.2812782358726409</c:v>
                </c:pt>
                <c:pt idx="117">
                  <c:v>7.4966890981114318</c:v>
                </c:pt>
                <c:pt idx="118">
                  <c:v>7.7138087677087555</c:v>
                </c:pt>
                <c:pt idx="119">
                  <c:v>7.9325654034114059</c:v>
                </c:pt>
                <c:pt idx="120">
                  <c:v>8.1528891832161285</c:v>
                </c:pt>
                <c:pt idx="121">
                  <c:v>8.3747123314921268</c:v>
                </c:pt>
                <c:pt idx="122">
                  <c:v>8.5979691369737061</c:v>
                </c:pt>
                <c:pt idx="123">
                  <c:v>8.8225959623381698</c:v>
                </c:pt>
                <c:pt idx="124">
                  <c:v>9.0485312460631704</c:v>
                </c:pt>
                <c:pt idx="125">
                  <c:v>9.275715497234259</c:v>
                </c:pt>
                <c:pt idx="126">
                  <c:v>9.5040912839475418</c:v>
                </c:pt>
                <c:pt idx="127">
                  <c:v>9.7336032159249122</c:v>
                </c:pt>
                <c:pt idx="128">
                  <c:v>9.9641979219308929</c:v>
                </c:pt>
                <c:pt idx="129">
                  <c:v>10.195824022550354</c:v>
                </c:pt>
                <c:pt idx="130">
                  <c:v>10.428432098856472</c:v>
                </c:pt>
                <c:pt idx="131">
                  <c:v>10.661974657467837</c:v>
                </c:pt>
                <c:pt idx="132">
                  <c:v>10.8964060924636</c:v>
                </c:pt>
                <c:pt idx="133">
                  <c:v>11.131682644595305</c:v>
                </c:pt>
                <c:pt idx="134">
                  <c:v>11.367762358204672</c:v>
                </c:pt>
                <c:pt idx="135">
                  <c:v>11.604605036227781</c:v>
                </c:pt>
                <c:pt idx="136">
                  <c:v>11.84217219363769</c:v>
                </c:pt>
                <c:pt idx="137">
                  <c:v>12.080427009650577</c:v>
                </c:pt>
                <c:pt idx="138">
                  <c:v>12.319334278994248</c:v>
                </c:pt>
                <c:pt idx="139">
                  <c:v>12.558860362512313</c:v>
                </c:pt>
                <c:pt idx="140">
                  <c:v>12.798973137353791</c:v>
                </c:pt>
                <c:pt idx="141">
                  <c:v>13.039641946974466</c:v>
                </c:pt>
                <c:pt idx="142">
                  <c:v>13.280837551154917</c:v>
                </c:pt>
                <c:pt idx="143">
                  <c:v>13.522532076219385</c:v>
                </c:pt>
                <c:pt idx="144">
                  <c:v>13.764698965620379</c:v>
                </c:pt>
                <c:pt idx="145">
                  <c:v>14.007312931035649</c:v>
                </c:pt>
                <c:pt idx="146">
                  <c:v>14.250349904107072</c:v>
                </c:pt>
                <c:pt idx="147">
                  <c:v>14.493786988935287</c:v>
                </c:pt>
                <c:pt idx="148">
                  <c:v>14.737602415428874</c:v>
                </c:pt>
                <c:pt idx="149">
                  <c:v>14.981775493593346</c:v>
                </c:pt>
                <c:pt idx="150">
                  <c:v>15.226286568832407</c:v>
                </c:pt>
                <c:pt idx="151">
                  <c:v>15.471116978322307</c:v>
                </c:pt>
                <c:pt idx="152">
                  <c:v>15.71624900850944</c:v>
                </c:pt>
                <c:pt idx="153">
                  <c:v>15.961665853771258</c:v>
                </c:pt>
                <c:pt idx="154">
                  <c:v>16.207351576271954</c:v>
                </c:pt>
                <c:pt idx="155">
                  <c:v>16.453291067035966</c:v>
                </c:pt>
                <c:pt idx="156">
                  <c:v>16.699470008254888</c:v>
                </c:pt>
                <c:pt idx="157">
                  <c:v>16.945874836837106</c:v>
                </c:pt>
                <c:pt idx="158">
                  <c:v>17.192492709203009</c:v>
                </c:pt>
                <c:pt idx="159">
                  <c:v>17.439311467323563</c:v>
                </c:pt>
                <c:pt idx="160">
                  <c:v>17.686319605995305</c:v>
                </c:pt>
                <c:pt idx="161">
                  <c:v>17.933506241340343</c:v>
                </c:pt>
                <c:pt idx="162">
                  <c:v>18.180861080516486</c:v>
                </c:pt>
                <c:pt idx="163">
                  <c:v>18.428374392619414</c:v>
                </c:pt>
                <c:pt idx="164">
                  <c:v>18.676036980755711</c:v>
                </c:pt>
                <c:pt idx="165">
                  <c:v>18.923840155263644</c:v>
                </c:pt>
                <c:pt idx="166">
                  <c:v>19.171775708056057</c:v>
                </c:pt>
                <c:pt idx="167">
                  <c:v>19.419835888058476</c:v>
                </c:pt>
                <c:pt idx="168">
                  <c:v>19.668013377713905</c:v>
                </c:pt>
                <c:pt idx="169">
                  <c:v>19.91630127052462</c:v>
                </c:pt>
                <c:pt idx="170">
                  <c:v>20.164693049600842</c:v>
                </c:pt>
                <c:pt idx="171">
                  <c:v>20.413182567184833</c:v>
                </c:pt>
                <c:pt idx="172">
                  <c:v>20.661764025119268</c:v>
                </c:pt>
                <c:pt idx="173">
                  <c:v>20.910431956227971</c:v>
                </c:pt>
                <c:pt idx="174">
                  <c:v>21.159181206577376</c:v>
                </c:pt>
                <c:pt idx="175">
                  <c:v>21.408006918586736</c:v>
                </c:pt>
                <c:pt idx="176">
                  <c:v>21.656904514955869</c:v>
                </c:pt>
                <c:pt idx="177">
                  <c:v>21.905869683378938</c:v>
                </c:pt>
                <c:pt idx="178">
                  <c:v>22.154898362013626</c:v>
                </c:pt>
                <c:pt idx="179">
                  <c:v>22.403986725675249</c:v>
                </c:pt>
                <c:pt idx="180">
                  <c:v>22.653131172726152</c:v>
                </c:pt>
                <c:pt idx="181">
                  <c:v>22.902328312631163</c:v>
                </c:pt>
                <c:pt idx="182">
                  <c:v>23.15157495415065</c:v>
                </c:pt>
                <c:pt idx="183">
                  <c:v>23.400868094143533</c:v>
                </c:pt>
                <c:pt idx="184">
                  <c:v>23.650204906953007</c:v>
                </c:pt>
                <c:pt idx="185">
                  <c:v>23.899582734349153</c:v>
                </c:pt>
                <c:pt idx="186">
                  <c:v>24.148999076002532</c:v>
                </c:pt>
                <c:pt idx="187">
                  <c:v>24.398451580464648</c:v>
                </c:pt>
                <c:pt idx="188">
                  <c:v>24.647938036631142</c:v>
                </c:pt>
                <c:pt idx="189">
                  <c:v>24.897456365664887</c:v>
                </c:pt>
                <c:pt idx="190">
                  <c:v>25.147004613356941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A9-4064-A142-7C17AC6B2024}"/>
            </c:ext>
          </c:extLst>
        </c:ser>
        <c:ser>
          <c:idx val="2"/>
          <c:order val="2"/>
          <c:tx>
            <c:strRef>
              <c:f>'CALL- OPTION'!$AH$1</c:f>
              <c:strCache>
                <c:ptCount val="1"/>
                <c:pt idx="0">
                  <c:v>T-t=0,5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'CALL- OPTION'!$AE$2:$AE$192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 OPTION'!$AH$2:$AH$192</c:f>
              <c:numCache>
                <c:formatCode>General</c:formatCode>
                <c:ptCount val="191"/>
                <c:pt idx="0">
                  <c:v>1.8439905348850014E-11</c:v>
                </c:pt>
                <c:pt idx="1">
                  <c:v>1.1587546639443562E-10</c:v>
                </c:pt>
                <c:pt idx="2">
                  <c:v>5.838924852755094E-10</c:v>
                </c:pt>
                <c:pt idx="3">
                  <c:v>2.4561255433918808E-9</c:v>
                </c:pt>
                <c:pt idx="4">
                  <c:v>8.892477812960684E-9</c:v>
                </c:pt>
                <c:pt idx="5">
                  <c:v>2.8376375890124557E-8</c:v>
                </c:pt>
                <c:pt idx="6">
                  <c:v>8.1320267288473063E-8</c:v>
                </c:pt>
                <c:pt idx="7">
                  <c:v>2.1246458152352336E-7</c:v>
                </c:pt>
                <c:pt idx="8">
                  <c:v>5.1231785569844666E-7</c:v>
                </c:pt>
                <c:pt idx="9">
                  <c:v>1.151694654315982E-6</c:v>
                </c:pt>
                <c:pt idx="10">
                  <c:v>2.4340226703402389E-6</c:v>
                </c:pt>
                <c:pt idx="11">
                  <c:v>4.8703806767383135E-6</c:v>
                </c:pt>
                <c:pt idx="12">
                  <c:v>9.2820991045656424E-6</c:v>
                </c:pt>
                <c:pt idx="13">
                  <c:v>1.6935160023522251E-5</c:v>
                </c:pt>
                <c:pt idx="14">
                  <c:v>2.9709584829443441E-5</c:v>
                </c:pt>
                <c:pt idx="15">
                  <c:v>5.0305560169127284E-5</c:v>
                </c:pt>
                <c:pt idx="16">
                  <c:v>8.2486330803985763E-5</c:v>
                </c:pt>
                <c:pt idx="17">
                  <c:v>1.3135601291720594E-4</c:v>
                </c:pt>
                <c:pt idx="18">
                  <c:v>2.0366859227198726E-4</c:v>
                </c:pt>
                <c:pt idx="19">
                  <c:v>3.0816260174015928E-4</c:v>
                </c:pt>
                <c:pt idx="20">
                  <c:v>4.5591443682951698E-4</c:v>
                </c:pt>
                <c:pt idx="21">
                  <c:v>6.6070205440585915E-4</c:v>
                </c:pt>
                <c:pt idx="22">
                  <c:v>9.3936996696701927E-4</c:v>
                </c:pt>
                <c:pt idx="23">
                  <c:v>1.3121860199370519E-3</c:v>
                </c:pt>
                <c:pt idx="24">
                  <c:v>1.8031804214220237E-3</c:v>
                </c:pt>
                <c:pt idx="25">
                  <c:v>2.4404578574402022E-3</c:v>
                </c:pt>
                <c:pt idx="26">
                  <c:v>3.2564742267305047E-3</c:v>
                </c:pt>
                <c:pt idx="27">
                  <c:v>4.2882705106860181E-3</c:v>
                </c:pt>
                <c:pt idx="28">
                  <c:v>5.5776574910683038E-3</c:v>
                </c:pt>
                <c:pt idx="29">
                  <c:v>7.1713463736624225E-3</c:v>
                </c:pt>
                <c:pt idx="30">
                  <c:v>9.1210218042733771E-3</c:v>
                </c:pt>
                <c:pt idx="31">
                  <c:v>1.1483355213574464E-2</c:v>
                </c:pt>
                <c:pt idx="32">
                  <c:v>1.4319957845546571E-2</c:v>
                </c:pt>
                <c:pt idx="33">
                  <c:v>1.7697274165381721E-2</c:v>
                </c:pt>
                <c:pt idx="34">
                  <c:v>2.1686417570743438E-2</c:v>
                </c:pt>
                <c:pt idx="35">
                  <c:v>2.6362951418459596E-2</c:v>
                </c:pt>
                <c:pt idx="36">
                  <c:v>3.1806619309136169E-2</c:v>
                </c:pt>
                <c:pt idx="37">
                  <c:v>3.8101029335031067E-2</c:v>
                </c:pt>
                <c:pt idx="38">
                  <c:v>4.5333297589024935E-2</c:v>
                </c:pt>
                <c:pt idx="39">
                  <c:v>5.3593656657935085E-2</c:v>
                </c:pt>
                <c:pt idx="40">
                  <c:v>6.2975035089724851E-2</c:v>
                </c:pt>
                <c:pt idx="41">
                  <c:v>7.35726139431645E-2</c:v>
                </c:pt>
                <c:pt idx="42">
                  <c:v>8.5483366514507053E-2</c:v>
                </c:pt>
                <c:pt idx="43">
                  <c:v>9.880558720493593E-2</c:v>
                </c:pt>
                <c:pt idx="44">
                  <c:v>0.11363841526178997</c:v>
                </c:pt>
                <c:pt idx="45">
                  <c:v>0.13008135881316985</c:v>
                </c:pt>
                <c:pt idx="46">
                  <c:v>0.14823382423615161</c:v>
                </c:pt>
                <c:pt idx="47">
                  <c:v>0.16819465546959367</c:v>
                </c:pt>
                <c:pt idx="48">
                  <c:v>0.19006168741820484</c:v>
                </c:pt>
                <c:pt idx="49">
                  <c:v>0.21393131710871804</c:v>
                </c:pt>
                <c:pt idx="50">
                  <c:v>0.23989809576368804</c:v>
                </c:pt>
                <c:pt idx="51">
                  <c:v>0.26805434446405463</c:v>
                </c:pt>
                <c:pt idx="52">
                  <c:v>0.29848979558715771</c:v>
                </c:pt>
                <c:pt idx="53">
                  <c:v>0.33129126173964596</c:v>
                </c:pt>
                <c:pt idx="54">
                  <c:v>0.36654233346072873</c:v>
                </c:pt>
                <c:pt idx="55">
                  <c:v>0.40432310655502945</c:v>
                </c:pt>
                <c:pt idx="56">
                  <c:v>0.44470993952929927</c:v>
                </c:pt>
                <c:pt idx="57">
                  <c:v>0.48777524125572347</c:v>
                </c:pt>
                <c:pt idx="58">
                  <c:v>0.53358728866784189</c:v>
                </c:pt>
                <c:pt idx="59">
                  <c:v>0.58221007401369285</c:v>
                </c:pt>
                <c:pt idx="60">
                  <c:v>0.63370318094444045</c:v>
                </c:pt>
                <c:pt idx="61">
                  <c:v>0.68812168850477873</c:v>
                </c:pt>
                <c:pt idx="62">
                  <c:v>0.74551610191228068</c:v>
                </c:pt>
                <c:pt idx="63">
                  <c:v>0.8059323088654744</c:v>
                </c:pt>
                <c:pt idx="64">
                  <c:v>0.86941156000220143</c:v>
                </c:pt>
                <c:pt idx="65">
                  <c:v>0.93599047203916097</c:v>
                </c:pt>
                <c:pt idx="66">
                  <c:v>1.0057010520581739</c:v>
                </c:pt>
                <c:pt idx="67">
                  <c:v>1.0785707413619061</c:v>
                </c:pt>
                <c:pt idx="68">
                  <c:v>1.1546224772999496</c:v>
                </c:pt>
                <c:pt idx="69">
                  <c:v>1.2338747714622826</c:v>
                </c:pt>
                <c:pt idx="70">
                  <c:v>1.3163418026495775</c:v>
                </c:pt>
                <c:pt idx="71">
                  <c:v>1.4020335230561143</c:v>
                </c:pt>
                <c:pt idx="72">
                  <c:v>1.4909557761392627</c:v>
                </c:pt>
                <c:pt idx="73">
                  <c:v>1.5831104246977903</c:v>
                </c:pt>
                <c:pt idx="74">
                  <c:v>1.6784954877378659</c:v>
                </c:pt>
                <c:pt idx="75">
                  <c:v>1.7771052847686484</c:v>
                </c:pt>
                <c:pt idx="76">
                  <c:v>1.8789305862379004</c:v>
                </c:pt>
                <c:pt idx="77">
                  <c:v>1.9839587688901021</c:v>
                </c:pt>
                <c:pt idx="78">
                  <c:v>2.0921739749043669</c:v>
                </c:pt>
                <c:pt idx="79">
                  <c:v>2.2035572737458127</c:v>
                </c:pt>
                <c:pt idx="80">
                  <c:v>2.3180868257410214</c:v>
                </c:pt>
                <c:pt idx="81">
                  <c:v>2.4357380464648006</c:v>
                </c:pt>
                <c:pt idx="82">
                  <c:v>2.5564837711015738</c:v>
                </c:pt>
                <c:pt idx="83">
                  <c:v>2.6802944180186987</c:v>
                </c:pt>
                <c:pt idx="84">
                  <c:v>2.8071381508615936</c:v>
                </c:pt>
                <c:pt idx="85">
                  <c:v>2.9369810385502699</c:v>
                </c:pt>
                <c:pt idx="86">
                  <c:v>3.0697872126240551</c:v>
                </c:pt>
                <c:pt idx="87">
                  <c:v>3.2055190214453617</c:v>
                </c:pt>
                <c:pt idx="88">
                  <c:v>3.3441371808343092</c:v>
                </c:pt>
                <c:pt idx="89">
                  <c:v>3.4856009207635523</c:v>
                </c:pt>
                <c:pt idx="90">
                  <c:v>3.6298681277967262</c:v>
                </c:pt>
                <c:pt idx="91">
                  <c:v>3.7768954830048447</c:v>
                </c:pt>
                <c:pt idx="92">
                  <c:v>3.9266385951419025</c:v>
                </c:pt>
                <c:pt idx="93">
                  <c:v>4.079052128904916</c:v>
                </c:pt>
                <c:pt idx="94">
                  <c:v>4.2340899281440567</c:v>
                </c:pt>
                <c:pt idx="95">
                  <c:v>4.3917051339255693</c:v>
                </c:pt>
                <c:pt idx="96">
                  <c:v>4.5518502973841386</c:v>
                </c:pt>
                <c:pt idx="97">
                  <c:v>4.7144774873323243</c:v>
                </c:pt>
                <c:pt idx="98">
                  <c:v>4.879538392622548</c:v>
                </c:pt>
                <c:pt idx="99">
                  <c:v>5.0469844192821576</c:v>
                </c:pt>
                <c:pt idx="100">
                  <c:v>5.2167667824648039</c:v>
                </c:pt>
                <c:pt idx="101">
                  <c:v>5.3888365932809972</c:v>
                </c:pt>
                <c:pt idx="102">
                  <c:v>5.5631449405886393</c:v>
                </c:pt>
                <c:pt idx="103">
                  <c:v>5.7396429678393019</c:v>
                </c:pt>
                <c:pt idx="104">
                  <c:v>5.9182819450897917</c:v>
                </c:pt>
                <c:pt idx="105">
                  <c:v>6.099013336299409</c:v>
                </c:pt>
                <c:pt idx="106">
                  <c:v>6.2817888620433724</c:v>
                </c:pt>
                <c:pt idx="107">
                  <c:v>6.4665605577804914</c:v>
                </c:pt>
                <c:pt idx="108">
                  <c:v>6.6532808278197741</c:v>
                </c:pt>
                <c:pt idx="109">
                  <c:v>6.8419024951358018</c:v>
                </c:pt>
                <c:pt idx="110">
                  <c:v>7.0323788471862478</c:v>
                </c:pt>
                <c:pt idx="111">
                  <c:v>7.2246636778878717</c:v>
                </c:pt>
                <c:pt idx="112">
                  <c:v>7.4187113259087631</c:v>
                </c:pt>
                <c:pt idx="113">
                  <c:v>7.6144767094354755</c:v>
                </c:pt>
                <c:pt idx="114">
                  <c:v>7.8119153575733371</c:v>
                </c:pt>
                <c:pt idx="115">
                  <c:v>8.0109834385376431</c:v>
                </c:pt>
                <c:pt idx="116">
                  <c:v>8.211637784791737</c:v>
                </c:pt>
                <c:pt idx="117">
                  <c:v>8.4138359152859543</c:v>
                </c:pt>
                <c:pt idx="118">
                  <c:v>8.6175360549487863</c:v>
                </c:pt>
                <c:pt idx="119">
                  <c:v>8.8226971515787902</c:v>
                </c:pt>
                <c:pt idx="120">
                  <c:v>9.0292788902819652</c:v>
                </c:pt>
                <c:pt idx="121">
                  <c:v>9.2372417055962295</c:v>
                </c:pt>
                <c:pt idx="122">
                  <c:v>9.4465467914400882</c:v>
                </c:pt>
                <c:pt idx="123">
                  <c:v>9.6571561090187465</c:v>
                </c:pt>
                <c:pt idx="124">
                  <c:v>9.8690323928166599</c:v>
                </c:pt>
                <c:pt idx="125">
                  <c:v>10.082139154800753</c:v>
                </c:pt>
                <c:pt idx="126">
                  <c:v>10.296440686954238</c:v>
                </c:pt>
                <c:pt idx="127">
                  <c:v>10.511902062256343</c:v>
                </c:pt>
                <c:pt idx="128">
                  <c:v>10.728489134218556</c:v>
                </c:pt>
                <c:pt idx="129">
                  <c:v>10.946168535083295</c:v>
                </c:pt>
                <c:pt idx="130">
                  <c:v>11.164907672786523</c:v>
                </c:pt>
                <c:pt idx="131">
                  <c:v>11.384674726781043</c:v>
                </c:pt>
                <c:pt idx="132">
                  <c:v>11.605438642812629</c:v>
                </c:pt>
                <c:pt idx="133">
                  <c:v>11.827169126737072</c:v>
                </c:pt>
                <c:pt idx="134">
                  <c:v>12.049836637461365</c:v>
                </c:pt>
                <c:pt idx="135">
                  <c:v>12.273412379088263</c:v>
                </c:pt>
                <c:pt idx="136">
                  <c:v>12.497868292339334</c:v>
                </c:pt>
                <c:pt idx="137">
                  <c:v>12.723177045327311</c:v>
                </c:pt>
                <c:pt idx="138">
                  <c:v>12.949312023744799</c:v>
                </c:pt>
                <c:pt idx="139">
                  <c:v>13.176247320532617</c:v>
                </c:pt>
                <c:pt idx="140">
                  <c:v>13.403957725087167</c:v>
                </c:pt>
                <c:pt idx="141">
                  <c:v>13.632418712062844</c:v>
                </c:pt>
                <c:pt idx="142">
                  <c:v>13.861606429821972</c:v>
                </c:pt>
                <c:pt idx="143">
                  <c:v>14.091497688581548</c:v>
                </c:pt>
                <c:pt idx="144">
                  <c:v>14.322069948302808</c:v>
                </c:pt>
                <c:pt idx="145">
                  <c:v>14.553301306366635</c:v>
                </c:pt>
                <c:pt idx="146">
                  <c:v>14.785170485075053</c:v>
                </c:pt>
                <c:pt idx="147">
                  <c:v>15.017656819015979</c:v>
                </c:pt>
                <c:pt idx="148">
                  <c:v>15.250740242326184</c:v>
                </c:pt>
                <c:pt idx="149">
                  <c:v>15.484401275884501</c:v>
                </c:pt>
                <c:pt idx="150">
                  <c:v>15.718621014465143</c:v>
                </c:pt>
                <c:pt idx="151">
                  <c:v>15.953381113878745</c:v>
                </c:pt>
                <c:pt idx="152">
                  <c:v>16.188663778126394</c:v>
                </c:pt>
                <c:pt idx="153">
                  <c:v>16.424451746590023</c:v>
                </c:pt>
                <c:pt idx="154">
                  <c:v>16.66072828128069</c:v>
                </c:pt>
                <c:pt idx="155">
                  <c:v>16.897477154164086</c:v>
                </c:pt>
                <c:pt idx="156">
                  <c:v>17.134682634581338</c:v>
                </c:pt>
                <c:pt idx="157">
                  <c:v>17.372329476781214</c:v>
                </c:pt>
                <c:pt idx="158">
                  <c:v>17.610402907578429</c:v>
                </c:pt>
                <c:pt idx="159">
                  <c:v>17.848888614151281</c:v>
                </c:pt>
                <c:pt idx="160">
                  <c:v>18.087772731990619</c:v>
                </c:pt>
                <c:pt idx="161">
                  <c:v>18.327041833010576</c:v>
                </c:pt>
                <c:pt idx="162">
                  <c:v>18.566682913830643</c:v>
                </c:pt>
                <c:pt idx="163">
                  <c:v>18.806683384237338</c:v>
                </c:pt>
                <c:pt idx="164">
                  <c:v>19.047031055832768</c:v>
                </c:pt>
                <c:pt idx="165">
                  <c:v>19.287714130876367</c:v>
                </c:pt>
                <c:pt idx="166">
                  <c:v>19.528721191325193</c:v>
                </c:pt>
                <c:pt idx="167">
                  <c:v>19.770041188077379</c:v>
                </c:pt>
                <c:pt idx="168">
                  <c:v>20.011663430422477</c:v>
                </c:pt>
                <c:pt idx="169">
                  <c:v>20.253577575701758</c:v>
                </c:pt>
                <c:pt idx="170">
                  <c:v>20.495773619180831</c:v>
                </c:pt>
                <c:pt idx="171">
                  <c:v>20.738241884136315</c:v>
                </c:pt>
                <c:pt idx="172">
                  <c:v>20.980973012157797</c:v>
                </c:pt>
                <c:pt idx="173">
                  <c:v>21.223957953665632</c:v>
                </c:pt>
                <c:pt idx="174">
                  <c:v>21.467187958644871</c:v>
                </c:pt>
                <c:pt idx="175">
                  <c:v>21.710654567594919</c:v>
                </c:pt>
                <c:pt idx="176">
                  <c:v>21.954349602694315</c:v>
                </c:pt>
                <c:pt idx="177">
                  <c:v>22.198265159179499</c:v>
                </c:pt>
                <c:pt idx="178">
                  <c:v>22.442393596936228</c:v>
                </c:pt>
                <c:pt idx="179">
                  <c:v>22.686727532301969</c:v>
                </c:pt>
                <c:pt idx="180">
                  <c:v>22.931259830077153</c:v>
                </c:pt>
                <c:pt idx="181">
                  <c:v>23.175983595743148</c:v>
                </c:pt>
                <c:pt idx="182">
                  <c:v>23.420892167884539</c:v>
                </c:pt>
                <c:pt idx="183">
                  <c:v>23.665979110812966</c:v>
                </c:pt>
                <c:pt idx="184">
                  <c:v>23.91123820738969</c:v>
                </c:pt>
                <c:pt idx="185">
                  <c:v>24.156663452043997</c:v>
                </c:pt>
                <c:pt idx="186">
                  <c:v>24.402249043984206</c:v>
                </c:pt>
                <c:pt idx="187">
                  <c:v>24.647989380598091</c:v>
                </c:pt>
                <c:pt idx="188">
                  <c:v>24.893879051039338</c:v>
                </c:pt>
                <c:pt idx="189">
                  <c:v>25.139912829996675</c:v>
                </c:pt>
                <c:pt idx="190">
                  <c:v>25.386085671642032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A9-4064-A142-7C17AC6B2024}"/>
            </c:ext>
          </c:extLst>
        </c:ser>
        <c:ser>
          <c:idx val="3"/>
          <c:order val="3"/>
          <c:tx>
            <c:strRef>
              <c:f>'CALL- OPTION'!$AI$1</c:f>
              <c:strCache>
                <c:ptCount val="1"/>
                <c:pt idx="0">
                  <c:v>T-t=0,75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'CALL- OPTION'!$AE$2:$AE$192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 OPTION'!$AI$2:$AI$192</c:f>
              <c:numCache>
                <c:formatCode>General</c:formatCode>
                <c:ptCount val="191"/>
                <c:pt idx="0">
                  <c:v>3.8420233247802289E-8</c:v>
                </c:pt>
                <c:pt idx="1">
                  <c:v>1.3583820562699626E-7</c:v>
                </c:pt>
                <c:pt idx="2">
                  <c:v>4.1346746050595274E-7</c:v>
                </c:pt>
                <c:pt idx="3">
                  <c:v>1.1133502950846982E-6</c:v>
                </c:pt>
                <c:pt idx="4">
                  <c:v>2.7075575317287612E-6</c:v>
                </c:pt>
                <c:pt idx="5">
                  <c:v>6.0430482996986281E-6</c:v>
                </c:pt>
                <c:pt idx="6">
                  <c:v>1.2536699840113408E-5</c:v>
                </c:pt>
                <c:pt idx="7">
                  <c:v>2.4422412488163978E-5</c:v>
                </c:pt>
                <c:pt idx="8">
                  <c:v>4.5048171697678488E-5</c:v>
                </c:pt>
                <c:pt idx="9">
                  <c:v>7.9217016234351453E-5</c:v>
                </c:pt>
                <c:pt idx="10">
                  <c:v>1.3356245452697622E-4</c:v>
                </c:pt>
                <c:pt idx="11">
                  <c:v>2.1694628623597392E-4</c:v>
                </c:pt>
                <c:pt idx="12">
                  <c:v>3.4086517318016041E-4</c:v>
                </c:pt>
                <c:pt idx="13">
                  <c:v>5.1985168287788965E-4</c:v>
                </c:pt>
                <c:pt idx="14">
                  <c:v>7.7185581953398592E-4</c:v>
                </c:pt>
                <c:pt idx="15">
                  <c:v>1.1185941160333883E-3</c:v>
                </c:pt>
                <c:pt idx="16">
                  <c:v>1.585855006689221E-3</c:v>
                </c:pt>
                <c:pt idx="17">
                  <c:v>2.2037512456141405E-3</c:v>
                </c:pt>
                <c:pt idx="18">
                  <c:v>3.0069124009561368E-3</c:v>
                </c:pt>
                <c:pt idx="19">
                  <c:v>4.0346127840703433E-3</c:v>
                </c:pt>
                <c:pt idx="20">
                  <c:v>5.3308324364949866E-3</c:v>
                </c:pt>
                <c:pt idx="21">
                  <c:v>6.9442508982476003E-3</c:v>
                </c:pt>
                <c:pt idx="22">
                  <c:v>8.9281753497244126E-3</c:v>
                </c:pt>
                <c:pt idx="23">
                  <c:v>1.1340406314054571E-2</c:v>
                </c:pt>
                <c:pt idx="24">
                  <c:v>1.4243045407265148E-2</c:v>
                </c:pt>
                <c:pt idx="25">
                  <c:v>1.7702250628189475E-2</c:v>
                </c:pt>
                <c:pt idx="26">
                  <c:v>2.1787945400597475E-2</c:v>
                </c:pt>
                <c:pt idx="27">
                  <c:v>2.6573488038182685E-2</c:v>
                </c:pt>
                <c:pt idx="28">
                  <c:v>3.2135308526812179E-2</c:v>
                </c:pt>
                <c:pt idx="29">
                  <c:v>3.8552519539337887E-2</c:v>
                </c:pt>
                <c:pt idx="30">
                  <c:v>4.5906508449056804E-2</c:v>
                </c:pt>
                <c:pt idx="31">
                  <c:v>5.4280516820877422E-2</c:v>
                </c:pt>
                <c:pt idx="32">
                  <c:v>6.3759213465062803E-2</c:v>
                </c:pt>
                <c:pt idx="33">
                  <c:v>7.442826666514446E-2</c:v>
                </c:pt>
                <c:pt idx="34">
                  <c:v>8.637392066436389E-2</c:v>
                </c:pt>
                <c:pt idx="35">
                  <c:v>9.9682580935658627E-2</c:v>
                </c:pt>
                <c:pt idx="36">
                  <c:v>0.1144404121872955</c:v>
                </c:pt>
                <c:pt idx="37">
                  <c:v>0.13073295248520578</c:v>
                </c:pt>
                <c:pt idx="38">
                  <c:v>0.14864474631622393</c:v>
                </c:pt>
                <c:pt idx="39">
                  <c:v>0.16825899888351703</c:v>
                </c:pt>
                <c:pt idx="40">
                  <c:v>0.18965725342370554</c:v>
                </c:pt>
                <c:pt idx="41">
                  <c:v>0.21291909286965582</c:v>
                </c:pt>
                <c:pt idx="42">
                  <c:v>0.23812186675705904</c:v>
                </c:pt>
                <c:pt idx="43">
                  <c:v>0.2653404438883753</c:v>
                </c:pt>
                <c:pt idx="44">
                  <c:v>0.29464699092514501</c:v>
                </c:pt>
                <c:pt idx="45">
                  <c:v>0.32611077677864042</c:v>
                </c:pt>
                <c:pt idx="46">
                  <c:v>0.35979800240793747</c:v>
                </c:pt>
                <c:pt idx="47">
                  <c:v>0.39577165541213177</c:v>
                </c:pt>
                <c:pt idx="48">
                  <c:v>0.43409138861709939</c:v>
                </c:pt>
                <c:pt idx="49">
                  <c:v>0.47481342170456142</c:v>
                </c:pt>
                <c:pt idx="50">
                  <c:v>0.5179904648093876</c:v>
                </c:pt>
                <c:pt idx="51">
                  <c:v>0.56367166291726534</c:v>
                </c:pt>
                <c:pt idx="52">
                  <c:v>0.61190255982634945</c:v>
                </c:pt>
                <c:pt idx="53">
                  <c:v>0.66272508039032241</c:v>
                </c:pt>
                <c:pt idx="54">
                  <c:v>0.71617752973404913</c:v>
                </c:pt>
                <c:pt idx="55">
                  <c:v>0.7722946081237998</c:v>
                </c:pt>
                <c:pt idx="56">
                  <c:v>0.83110744017983373</c:v>
                </c:pt>
                <c:pt idx="57">
                  <c:v>0.89264361713744123</c:v>
                </c:pt>
                <c:pt idx="58">
                  <c:v>0.95692725089152075</c:v>
                </c:pt>
                <c:pt idx="59">
                  <c:v>1.0239790385973602</c:v>
                </c:pt>
                <c:pt idx="60">
                  <c:v>1.0938163366451441</c:v>
                </c:pt>
                <c:pt idx="61">
                  <c:v>1.1664532428756891</c:v>
                </c:pt>
                <c:pt idx="62">
                  <c:v>1.2419006859596218</c:v>
                </c:pt>
                <c:pt idx="63">
                  <c:v>1.3201665209193818</c:v>
                </c:pt>
                <c:pt idx="64">
                  <c:v>1.401255629833007</c:v>
                </c:pt>
                <c:pt idx="65">
                  <c:v>1.4851700268190431</c:v>
                </c:pt>
                <c:pt idx="66">
                  <c:v>1.5719089664627424</c:v>
                </c:pt>
                <c:pt idx="67">
                  <c:v>1.6614690549041562</c:v>
                </c:pt>
                <c:pt idx="68">
                  <c:v>1.7538443628682829</c:v>
                </c:pt>
                <c:pt idx="69">
                  <c:v>1.8490265399756121</c:v>
                </c:pt>
                <c:pt idx="70">
                  <c:v>1.9470049297279735</c:v>
                </c:pt>
                <c:pt idx="71">
                  <c:v>2.0477666846190239</c:v>
                </c:pt>
                <c:pt idx="72">
                  <c:v>2.151296880871012</c:v>
                </c:pt>
                <c:pt idx="73">
                  <c:v>2.2575786323492908</c:v>
                </c:pt>
                <c:pt idx="74">
                  <c:v>2.3665932032534744</c:v>
                </c:pt>
                <c:pt idx="75">
                  <c:v>2.4783201192287452</c:v>
                </c:pt>
                <c:pt idx="76">
                  <c:v>2.5927372765831009</c:v>
                </c:pt>
                <c:pt idx="77">
                  <c:v>2.7098210493356998</c:v>
                </c:pt>
                <c:pt idx="78">
                  <c:v>2.8295463938583936</c:v>
                </c:pt>
                <c:pt idx="79">
                  <c:v>2.9518869509068235</c:v>
                </c:pt>
                <c:pt idx="80">
                  <c:v>3.0768151448692098</c:v>
                </c:pt>
                <c:pt idx="81">
                  <c:v>3.2043022800904009</c:v>
                </c:pt>
                <c:pt idx="82">
                  <c:v>3.334318634155645</c:v>
                </c:pt>
                <c:pt idx="83">
                  <c:v>3.4668335480433452</c:v>
                </c:pt>
                <c:pt idx="84">
                  <c:v>3.6018155130787228</c:v>
                </c:pt>
                <c:pt idx="85">
                  <c:v>3.7392322546407026</c:v>
                </c:pt>
                <c:pt idx="86">
                  <c:v>3.8790508125931176</c:v>
                </c:pt>
                <c:pt idx="87">
                  <c:v>4.0212376184279837</c:v>
                </c:pt>
                <c:pt idx="88">
                  <c:v>4.1657585691237564</c:v>
                </c:pt>
                <c:pt idx="89">
                  <c:v>4.3125790977348579</c:v>
                </c:pt>
                <c:pt idx="90">
                  <c:v>4.4616642407408111</c:v>
                </c:pt>
                <c:pt idx="91">
                  <c:v>4.6129787021937414</c:v>
                </c:pt>
                <c:pt idx="92">
                  <c:v>4.766486914712381</c:v>
                </c:pt>
                <c:pt idx="93">
                  <c:v>4.9221530973787413</c:v>
                </c:pt>
                <c:pt idx="94">
                  <c:v>5.0799413106004305</c:v>
                </c:pt>
                <c:pt idx="95">
                  <c:v>5.2398155080077746</c:v>
                </c:pt>
                <c:pt idx="96">
                  <c:v>5.4017395854595662</c:v>
                </c:pt>
                <c:pt idx="97">
                  <c:v>5.5656774272356806</c:v>
                </c:pt>
                <c:pt idx="98">
                  <c:v>5.7315929494979567</c:v>
                </c:pt>
                <c:pt idx="99">
                  <c:v>5.8994501411034772</c:v>
                </c:pt>
                <c:pt idx="100">
                  <c:v>6.0692131018563096</c:v>
                </c:pt>
                <c:pt idx="101">
                  <c:v>6.2408460782852551</c:v>
                </c:pt>
                <c:pt idx="102">
                  <c:v>6.4143134970359537</c:v>
                </c:pt>
                <c:pt idx="103">
                  <c:v>6.5895799959661954</c:v>
                </c:pt>
                <c:pt idx="104">
                  <c:v>6.7666104530333442</c:v>
                </c:pt>
                <c:pt idx="105">
                  <c:v>6.9453700130620852</c:v>
                </c:pt>
                <c:pt idx="106">
                  <c:v>7.1258241124806005</c:v>
                </c:pt>
                <c:pt idx="107">
                  <c:v>7.3079385021116696</c:v>
                </c:pt>
                <c:pt idx="108">
                  <c:v>7.4916792681044129</c:v>
                </c:pt>
                <c:pt idx="109">
                  <c:v>7.6770128510907103</c:v>
                </c:pt>
                <c:pt idx="110">
                  <c:v>7.8639060636487397</c:v>
                </c:pt>
                <c:pt idx="111">
                  <c:v>8.052326106154398</c:v>
                </c:pt>
                <c:pt idx="112">
                  <c:v>8.2422405810991801</c:v>
                </c:pt>
                <c:pt idx="113">
                  <c:v>8.4336175059513927</c:v>
                </c:pt>
                <c:pt idx="114">
                  <c:v>8.6264253246350968</c:v>
                </c:pt>
                <c:pt idx="115">
                  <c:v>8.8206329176992959</c:v>
                </c:pt>
                <c:pt idx="116">
                  <c:v>9.0162096112473566</c:v>
                </c:pt>
                <c:pt idx="117">
                  <c:v>9.2131251846946167</c:v>
                </c:pt>
                <c:pt idx="118">
                  <c:v>9.4113498774195499</c:v>
                </c:pt>
                <c:pt idx="119">
                  <c:v>9.6108543943718665</c:v>
                </c:pt>
                <c:pt idx="120">
                  <c:v>9.8116099106982411</c:v>
                </c:pt>
                <c:pt idx="121">
                  <c:v>10.013588075444321</c:v>
                </c:pt>
                <c:pt idx="122">
                  <c:v>10.216761014389309</c:v>
                </c:pt>
                <c:pt idx="123">
                  <c:v>10.421101332067032</c:v>
                </c:pt>
                <c:pt idx="124">
                  <c:v>10.626582113025272</c:v>
                </c:pt>
                <c:pt idx="125">
                  <c:v>10.833176922373035</c:v>
                </c:pt>
                <c:pt idx="126">
                  <c:v>11.040859805662961</c:v>
                </c:pt>
                <c:pt idx="127">
                  <c:v>11.249605288154282</c:v>
                </c:pt>
                <c:pt idx="128">
                  <c:v>11.459388373499628</c:v>
                </c:pt>
                <c:pt idx="129">
                  <c:v>11.670184541896717</c:v>
                </c:pt>
                <c:pt idx="130">
                  <c:v>11.881969747744325</c:v>
                </c:pt>
                <c:pt idx="131">
                  <c:v>12.094720416839927</c:v>
                </c:pt>
                <c:pt idx="132">
                  <c:v>12.308413443154361</c:v>
                </c:pt>
                <c:pt idx="133">
                  <c:v>12.52302618521755</c:v>
                </c:pt>
                <c:pt idx="134">
                  <c:v>12.738536462146975</c:v>
                </c:pt>
                <c:pt idx="135">
                  <c:v>12.954922549349607</c:v>
                </c:pt>
                <c:pt idx="136">
                  <c:v>13.172163173925707</c:v>
                </c:pt>
                <c:pt idx="137">
                  <c:v>13.390237509802049</c:v>
                </c:pt>
                <c:pt idx="138">
                  <c:v>13.609125172620022</c:v>
                </c:pt>
                <c:pt idx="139">
                  <c:v>13.828806214403116</c:v>
                </c:pt>
                <c:pt idx="140">
                  <c:v>14.049261118026568</c:v>
                </c:pt>
                <c:pt idx="141">
                  <c:v>14.270470791510974</c:v>
                </c:pt>
                <c:pt idx="142">
                  <c:v>14.492416562159985</c:v>
                </c:pt>
                <c:pt idx="143">
                  <c:v>14.715080170561489</c:v>
                </c:pt>
                <c:pt idx="144">
                  <c:v>14.938443764470133</c:v>
                </c:pt>
                <c:pt idx="145">
                  <c:v>15.162489892588155</c:v>
                </c:pt>
                <c:pt idx="146">
                  <c:v>15.387201498260328</c:v>
                </c:pt>
                <c:pt idx="147">
                  <c:v>15.612561913097913</c:v>
                </c:pt>
                <c:pt idx="148">
                  <c:v>15.838554850545503</c:v>
                </c:pt>
                <c:pt idx="149">
                  <c:v>16.065164399403738</c:v>
                </c:pt>
                <c:pt idx="150">
                  <c:v>16.292375017320047</c:v>
                </c:pt>
                <c:pt idx="151">
                  <c:v>16.520171524258537</c:v>
                </c:pt>
                <c:pt idx="152">
                  <c:v>16.748539095959913</c:v>
                </c:pt>
                <c:pt idx="153">
                  <c:v>16.977463257400736</c:v>
                </c:pt>
                <c:pt idx="154">
                  <c:v>17.206929876261441</c:v>
                </c:pt>
                <c:pt idx="155">
                  <c:v>17.436925156411387</c:v>
                </c:pt>
                <c:pt idx="156">
                  <c:v>17.667435631418602</c:v>
                </c:pt>
                <c:pt idx="157">
                  <c:v>17.898448158091565</c:v>
                </c:pt>
                <c:pt idx="158">
                  <c:v>18.129949910059512</c:v>
                </c:pt>
                <c:pt idx="159">
                  <c:v>18.361928371397298</c:v>
                </c:pt>
                <c:pt idx="160">
                  <c:v>18.59437133030049</c:v>
                </c:pt>
                <c:pt idx="161">
                  <c:v>18.827266872815652</c:v>
                </c:pt>
                <c:pt idx="162">
                  <c:v>19.060603376630439</c:v>
                </c:pt>
                <c:pt idx="163">
                  <c:v>19.294369504927825</c:v>
                </c:pt>
                <c:pt idx="164">
                  <c:v>19.528554200308069</c:v>
                </c:pt>
                <c:pt idx="165">
                  <c:v>19.763146678782082</c:v>
                </c:pt>
                <c:pt idx="166">
                  <c:v>19.998136423838979</c:v>
                </c:pt>
                <c:pt idx="167">
                  <c:v>20.233513180590798</c:v>
                </c:pt>
                <c:pt idx="168">
                  <c:v>20.469266949996602</c:v>
                </c:pt>
                <c:pt idx="169">
                  <c:v>20.705387983168336</c:v>
                </c:pt>
                <c:pt idx="170">
                  <c:v>20.941866775759998</c:v>
                </c:pt>
                <c:pt idx="171">
                  <c:v>21.178694062441906</c:v>
                </c:pt>
                <c:pt idx="172">
                  <c:v>21.415860811461481</c:v>
                </c:pt>
                <c:pt idx="173">
                  <c:v>21.653358219291359</c:v>
                </c:pt>
                <c:pt idx="174">
                  <c:v>21.891177705366204</c:v>
                </c:pt>
                <c:pt idx="175">
                  <c:v>22.129310906908522</c:v>
                </c:pt>
                <c:pt idx="176">
                  <c:v>22.367749673844315</c:v>
                </c:pt>
                <c:pt idx="177">
                  <c:v>22.606486063808784</c:v>
                </c:pt>
                <c:pt idx="178">
                  <c:v>22.845512337242372</c:v>
                </c:pt>
                <c:pt idx="179">
                  <c:v>23.084820952577196</c:v>
                </c:pt>
                <c:pt idx="180">
                  <c:v>23.324404561513841</c:v>
                </c:pt>
                <c:pt idx="181">
                  <c:v>23.564256004388238</c:v>
                </c:pt>
                <c:pt idx="182">
                  <c:v>23.804368305628458</c:v>
                </c:pt>
                <c:pt idx="183">
                  <c:v>24.044734669300855</c:v>
                </c:pt>
                <c:pt idx="184">
                  <c:v>24.285348474745199</c:v>
                </c:pt>
                <c:pt idx="185">
                  <c:v>24.526203272298115</c:v>
                </c:pt>
                <c:pt idx="186">
                  <c:v>24.76729277910421</c:v>
                </c:pt>
                <c:pt idx="187">
                  <c:v>25.008610875014007</c:v>
                </c:pt>
                <c:pt idx="188">
                  <c:v>25.250151598568134</c:v>
                </c:pt>
                <c:pt idx="189">
                  <c:v>25.491909143066504</c:v>
                </c:pt>
                <c:pt idx="190">
                  <c:v>25.733877852721967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A9-4064-A142-7C17AC6B2024}"/>
            </c:ext>
          </c:extLst>
        </c:ser>
        <c:ser>
          <c:idx val="4"/>
          <c:order val="4"/>
          <c:tx>
            <c:strRef>
              <c:f>'CALL- OPTION'!$AJ$1</c:f>
              <c:strCache>
                <c:ptCount val="1"/>
                <c:pt idx="0">
                  <c:v>T-t=1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'CALL- OPTION'!$AE$2:$AE$192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 OPTION'!$AJ$2:$AJ$192</c:f>
              <c:numCache>
                <c:formatCode>General</c:formatCode>
                <c:ptCount val="191"/>
                <c:pt idx="0">
                  <c:v>1.8598897038924096E-6</c:v>
                </c:pt>
                <c:pt idx="1">
                  <c:v>4.9458022786250249E-6</c:v>
                </c:pt>
                <c:pt idx="2">
                  <c:v>1.172725098784866E-5</c:v>
                </c:pt>
                <c:pt idx="3">
                  <c:v>2.5315240970983277E-5</c:v>
                </c:pt>
                <c:pt idx="4">
                  <c:v>5.0542237349286646E-5</c:v>
                </c:pt>
                <c:pt idx="5">
                  <c:v>9.4480750184938343E-5</c:v>
                </c:pt>
                <c:pt idx="6">
                  <c:v>1.6697999291138033E-4</c:v>
                </c:pt>
                <c:pt idx="7">
                  <c:v>2.8119286310820772E-4</c:v>
                </c:pt>
                <c:pt idx="8">
                  <c:v>4.5406739771954594E-4</c:v>
                </c:pt>
                <c:pt idx="9">
                  <c:v>7.067806186527169E-4</c:v>
                </c:pt>
                <c:pt idx="10">
                  <c:v>1.0650975229552643E-3</c:v>
                </c:pt>
                <c:pt idx="11">
                  <c:v>1.5596432128530176E-3</c:v>
                </c:pt>
                <c:pt idx="12">
                  <c:v>2.2260812914331463E-3</c:v>
                </c:pt>
                <c:pt idx="13">
                  <c:v>3.1051963175464312E-3</c:v>
                </c:pt>
                <c:pt idx="14">
                  <c:v>4.242882108641436E-3</c:v>
                </c:pt>
                <c:pt idx="15">
                  <c:v>5.6900409065353055E-3</c:v>
                </c:pt>
                <c:pt idx="16">
                  <c:v>7.5024008662544564E-3</c:v>
                </c:pt>
                <c:pt idx="17">
                  <c:v>9.7402610366602999E-3</c:v>
                </c:pt>
                <c:pt idx="18">
                  <c:v>1.2468174052928931E-2</c:v>
                </c:pt>
                <c:pt idx="19">
                  <c:v>1.5754577252034566E-2</c:v>
                </c:pt>
                <c:pt idx="20">
                  <c:v>1.9671382955474395E-2</c:v>
                </c:pt>
                <c:pt idx="21">
                  <c:v>2.4293538337819665E-2</c:v>
                </c:pt>
                <c:pt idx="22">
                  <c:v>2.969856470636259E-2</c:v>
                </c:pt>
                <c:pt idx="23">
                  <c:v>3.5966085236235734E-2</c:v>
                </c:pt>
                <c:pt idx="24">
                  <c:v>4.3177349304865026E-2</c:v>
                </c:pt>
                <c:pt idx="25">
                  <c:v>5.1414760605373255E-2</c:v>
                </c:pt>
                <c:pt idx="26">
                  <c:v>6.0761415235055405E-2</c:v>
                </c:pt>
                <c:pt idx="27">
                  <c:v>7.1300654986610479E-2</c:v>
                </c:pt>
                <c:pt idx="28">
                  <c:v>8.3115640141828762E-2</c:v>
                </c:pt>
                <c:pt idx="29">
                  <c:v>9.6288945197770315E-2</c:v>
                </c:pt>
                <c:pt idx="30">
                  <c:v>0.11090218015584852</c:v>
                </c:pt>
                <c:pt idx="31">
                  <c:v>0.12703563928133016</c:v>
                </c:pt>
                <c:pt idx="32">
                  <c:v>0.14476797859738866</c:v>
                </c:pt>
                <c:pt idx="33">
                  <c:v>0.16417592281383064</c:v>
                </c:pt>
                <c:pt idx="34">
                  <c:v>0.18533400190350102</c:v>
                </c:pt>
                <c:pt idx="35">
                  <c:v>0.20831431712529125</c:v>
                </c:pt>
                <c:pt idx="36">
                  <c:v>0.23318633594650806</c:v>
                </c:pt>
                <c:pt idx="37">
                  <c:v>0.26001671503361523</c:v>
                </c:pt>
                <c:pt idx="38">
                  <c:v>0.28886915025294246</c:v>
                </c:pt>
                <c:pt idx="39">
                  <c:v>0.31980425244601918</c:v>
                </c:pt>
                <c:pt idx="40">
                  <c:v>0.35287944761171519</c:v>
                </c:pt>
                <c:pt idx="41">
                  <c:v>0.38814890003385161</c:v>
                </c:pt>
                <c:pt idx="42">
                  <c:v>0.42566345683293805</c:v>
                </c:pt>
                <c:pt idx="43">
                  <c:v>0.46547061238945808</c:v>
                </c:pt>
                <c:pt idx="44">
                  <c:v>0.5076144910789897</c:v>
                </c:pt>
                <c:pt idx="45">
                  <c:v>0.55213584677254168</c:v>
                </c:pt>
                <c:pt idx="46">
                  <c:v>0.59907207758495562</c:v>
                </c:pt>
                <c:pt idx="47">
                  <c:v>0.64845725439712698</c:v>
                </c:pt>
                <c:pt idx="48">
                  <c:v>0.70032216173094097</c:v>
                </c:pt>
                <c:pt idx="49">
                  <c:v>0.75469434961713677</c:v>
                </c:pt>
                <c:pt idx="50">
                  <c:v>0.81159819516330511</c:v>
                </c:pt>
                <c:pt idx="51">
                  <c:v>0.87105497260031672</c:v>
                </c:pt>
                <c:pt idx="52">
                  <c:v>0.93308293065899051</c:v>
                </c:pt>
                <c:pt idx="53">
                  <c:v>0.99769737620351862</c:v>
                </c:pt>
                <c:pt idx="54">
                  <c:v>1.0649107631228749</c:v>
                </c:pt>
                <c:pt idx="55">
                  <c:v>1.1347327855554314</c:v>
                </c:pt>
                <c:pt idx="56">
                  <c:v>1.2071704745943848</c:v>
                </c:pt>
                <c:pt idx="57">
                  <c:v>1.2822282976919257</c:v>
                </c:pt>
                <c:pt idx="58">
                  <c:v>1.3599082600478889</c:v>
                </c:pt>
                <c:pt idx="59">
                  <c:v>1.4402100073334489</c:v>
                </c:pt>
                <c:pt idx="60">
                  <c:v>1.5231309291623889</c:v>
                </c:pt>
                <c:pt idx="61">
                  <c:v>1.6086662627808161</c:v>
                </c:pt>
                <c:pt idx="62">
                  <c:v>1.6968091965015413</c:v>
                </c:pt>
                <c:pt idx="63">
                  <c:v>1.7875509724610676</c:v>
                </c:pt>
                <c:pt idx="64">
                  <c:v>1.8808809883255577</c:v>
                </c:pt>
                <c:pt idx="65">
                  <c:v>1.9767868976172132</c:v>
                </c:pt>
                <c:pt idx="66">
                  <c:v>2.0752547083743806</c:v>
                </c:pt>
                <c:pt idx="67">
                  <c:v>2.1762688798972558</c:v>
                </c:pt>
                <c:pt idx="68">
                  <c:v>2.2798124173667835</c:v>
                </c:pt>
                <c:pt idx="69">
                  <c:v>2.3858669641569428</c:v>
                </c:pt>
                <c:pt idx="70">
                  <c:v>2.4944128916906321</c:v>
                </c:pt>
                <c:pt idx="71">
                  <c:v>2.605429386716545</c:v>
                </c:pt>
                <c:pt idx="72">
                  <c:v>2.7188945359093131</c:v>
                </c:pt>
                <c:pt idx="73">
                  <c:v>2.834785407717642</c:v>
                </c:pt>
                <c:pt idx="74">
                  <c:v>2.9530781314053645</c:v>
                </c:pt>
                <c:pt idx="75">
                  <c:v>3.0737479732486559</c:v>
                </c:pt>
                <c:pt idx="76">
                  <c:v>3.1967694098689394</c:v>
                </c:pt>
                <c:pt idx="77">
                  <c:v>3.3221161986954932</c:v>
                </c:pt>
                <c:pt idx="78">
                  <c:v>3.449761445564822</c:v>
                </c:pt>
                <c:pt idx="79">
                  <c:v>3.5796776694751218</c:v>
                </c:pt>
                <c:pt idx="80">
                  <c:v>3.7118368645242406</c:v>
                </c:pt>
                <c:pt idx="81">
                  <c:v>3.8462105590682878</c:v>
                </c:pt>
                <c:pt idx="82">
                  <c:v>3.9827698721455622</c:v>
                </c:pt>
                <c:pt idx="83">
                  <c:v>4.121485567216963</c:v>
                </c:pt>
                <c:pt idx="84">
                  <c:v>4.2623281032796534</c:v>
                </c:pt>
                <c:pt idx="85">
                  <c:v>4.4052676834151878</c:v>
                </c:pt>
                <c:pt idx="86">
                  <c:v>4.550274300837426</c:v>
                </c:pt>
                <c:pt idx="87">
                  <c:v>4.6973177825083354</c:v>
                </c:pt>
                <c:pt idx="88">
                  <c:v>4.8463678303925448</c:v>
                </c:pt>
                <c:pt idx="89">
                  <c:v>4.9973940604231135</c:v>
                </c:pt>
                <c:pt idx="90">
                  <c:v>5.1503660392525443</c:v>
                </c:pt>
                <c:pt idx="91">
                  <c:v>5.3052533188637199</c:v>
                </c:pt>
                <c:pt idx="92">
                  <c:v>5.4620254691160355</c:v>
                </c:pt>
                <c:pt idx="93">
                  <c:v>5.6206521083021119</c:v>
                </c:pt>
                <c:pt idx="94">
                  <c:v>5.7811029317900076</c:v>
                </c:pt>
                <c:pt idx="95">
                  <c:v>5.9433477388255636</c:v>
                </c:pt>
                <c:pt idx="96">
                  <c:v>6.1073564575685673</c:v>
                </c:pt>
                <c:pt idx="97">
                  <c:v>6.2730991684355448</c:v>
                </c:pt>
                <c:pt idx="98">
                  <c:v>6.440546125820596</c:v>
                </c:pt>
                <c:pt idx="99">
                  <c:v>6.6096677782646314</c:v>
                </c:pt>
                <c:pt idx="100">
                  <c:v>6.7804347871416013</c:v>
                </c:pt>
                <c:pt idx="101">
                  <c:v>6.9528180439289375</c:v>
                </c:pt>
                <c:pt idx="102">
                  <c:v>7.1267886861275365</c:v>
                </c:pt>
                <c:pt idx="103">
                  <c:v>7.3023181118951168</c:v>
                </c:pt>
                <c:pt idx="104">
                  <c:v>7.4793779934546247</c:v>
                </c:pt>
                <c:pt idx="105">
                  <c:v>7.6579402893378621</c:v>
                </c:pt>
                <c:pt idx="106">
                  <c:v>7.8379772555223237</c:v>
                </c:pt>
                <c:pt idx="107">
                  <c:v>8.0194614555175292</c:v>
                </c:pt>
                <c:pt idx="108">
                  <c:v>8.2023657694551062</c:v>
                </c:pt>
                <c:pt idx="109">
                  <c:v>8.3866634022349498</c:v>
                </c:pt>
                <c:pt idx="110">
                  <c:v>8.5723278907780767</c:v>
                </c:pt>
                <c:pt idx="111">
                  <c:v>8.759333110434552</c:v>
                </c:pt>
                <c:pt idx="112">
                  <c:v>8.9476532805933662</c:v>
                </c:pt>
                <c:pt idx="113">
                  <c:v>9.137262969539039</c:v>
                </c:pt>
                <c:pt idx="114">
                  <c:v>9.3281370985980647</c:v>
                </c:pt>
                <c:pt idx="115">
                  <c:v>9.520250945616386</c:v>
                </c:pt>
                <c:pt idx="116">
                  <c:v>9.7135801478076296</c:v>
                </c:pt>
                <c:pt idx="117">
                  <c:v>9.9081007040097031</c:v>
                </c:pt>
                <c:pt idx="118">
                  <c:v>10.103788976386202</c:v>
                </c:pt>
                <c:pt idx="119">
                  <c:v>10.300621691607022</c:v>
                </c:pt>
                <c:pt idx="120">
                  <c:v>10.498575941541324</c:v>
                </c:pt>
                <c:pt idx="121">
                  <c:v>10.697629183494286</c:v>
                </c:pt>
                <c:pt idx="122">
                  <c:v>10.897759240017766</c:v>
                </c:pt>
                <c:pt idx="123">
                  <c:v>11.098944298323376</c:v>
                </c:pt>
                <c:pt idx="124">
                  <c:v>11.301162909325379</c:v>
                </c:pt>
                <c:pt idx="125">
                  <c:v>11.504393986339114</c:v>
                </c:pt>
                <c:pt idx="126">
                  <c:v>11.708616803459869</c:v>
                </c:pt>
                <c:pt idx="127">
                  <c:v>11.913810993645299</c:v>
                </c:pt>
                <c:pt idx="128">
                  <c:v>12.119956546523925</c:v>
                </c:pt>
                <c:pt idx="129">
                  <c:v>12.327033805950563</c:v>
                </c:pt>
                <c:pt idx="130">
                  <c:v>12.535023467328822</c:v>
                </c:pt>
                <c:pt idx="131">
                  <c:v>12.7439065747195</c:v>
                </c:pt>
                <c:pt idx="132">
                  <c:v>12.953664517752987</c:v>
                </c:pt>
                <c:pt idx="133">
                  <c:v>13.16427902836244</c:v>
                </c:pt>
                <c:pt idx="134">
                  <c:v>13.375732177353907</c:v>
                </c:pt>
                <c:pt idx="135">
                  <c:v>13.588006370828527</c:v>
                </c:pt>
                <c:pt idx="136">
                  <c:v>13.80108434647115</c:v>
                </c:pt>
                <c:pt idx="137">
                  <c:v>14.0149491697188</c:v>
                </c:pt>
                <c:pt idx="138">
                  <c:v>14.229584229821818</c:v>
                </c:pt>
                <c:pt idx="139">
                  <c:v>14.444973235809595</c:v>
                </c:pt>
                <c:pt idx="140">
                  <c:v>14.661100212372222</c:v>
                </c:pt>
                <c:pt idx="141">
                  <c:v>14.877949495668748</c:v>
                </c:pt>
                <c:pt idx="142">
                  <c:v>15.095505729071832</c:v>
                </c:pt>
                <c:pt idx="143">
                  <c:v>15.313753858858444</c:v>
                </c:pt>
                <c:pt idx="144">
                  <c:v>15.532679129855048</c:v>
                </c:pt>
                <c:pt idx="145">
                  <c:v>15.752267081045964</c:v>
                </c:pt>
                <c:pt idx="146">
                  <c:v>15.972503541152129</c:v>
                </c:pt>
                <c:pt idx="147">
                  <c:v>16.193374624187875</c:v>
                </c:pt>
                <c:pt idx="148">
                  <c:v>16.414866725002287</c:v>
                </c:pt>
                <c:pt idx="149">
                  <c:v>16.636966514811391</c:v>
                </c:pt>
                <c:pt idx="150">
                  <c:v>16.85966093672722</c:v>
                </c:pt>
                <c:pt idx="151">
                  <c:v>17.08293720128902</c:v>
                </c:pt>
                <c:pt idx="152">
                  <c:v>17.306782782001839</c:v>
                </c:pt>
                <c:pt idx="153">
                  <c:v>17.531185410887119</c:v>
                </c:pt>
                <c:pt idx="154">
                  <c:v>17.7561330740497</c:v>
                </c:pt>
                <c:pt idx="155">
                  <c:v>17.981614007265303</c:v>
                </c:pt>
                <c:pt idx="156">
                  <c:v>18.207616691592147</c:v>
                </c:pt>
                <c:pt idx="157">
                  <c:v>18.434129849010272</c:v>
                </c:pt>
                <c:pt idx="158">
                  <c:v>18.661142438091698</c:v>
                </c:pt>
                <c:pt idx="159">
                  <c:v>18.888643649704189</c:v>
                </c:pt>
                <c:pt idx="160">
                  <c:v>19.116622902751548</c:v>
                </c:pt>
                <c:pt idx="161">
                  <c:v>19.345069839952693</c:v>
                </c:pt>
                <c:pt idx="162">
                  <c:v>19.573974323661737</c:v>
                </c:pt>
                <c:pt idx="163">
                  <c:v>19.803326431731204</c:v>
                </c:pt>
                <c:pt idx="164">
                  <c:v>20.033116453420099</c:v>
                </c:pt>
                <c:pt idx="165">
                  <c:v>20.263334885348421</c:v>
                </c:pt>
                <c:pt idx="166">
                  <c:v>20.49397242749977</c:v>
                </c:pt>
                <c:pt idx="167">
                  <c:v>20.725019979273132</c:v>
                </c:pt>
                <c:pt idx="168">
                  <c:v>20.956468635585122</c:v>
                </c:pt>
                <c:pt idx="169">
                  <c:v>21.188309683023693</c:v>
                </c:pt>
                <c:pt idx="170">
                  <c:v>21.420534596054111</c:v>
                </c:pt>
                <c:pt idx="171">
                  <c:v>21.653135033277998</c:v>
                </c:pt>
                <c:pt idx="172">
                  <c:v>21.886102833746101</c:v>
                </c:pt>
                <c:pt idx="173">
                  <c:v>22.119430013325189</c:v>
                </c:pt>
                <c:pt idx="174">
                  <c:v>22.353108761119714</c:v>
                </c:pt>
                <c:pt idx="175">
                  <c:v>22.587131435948297</c:v>
                </c:pt>
                <c:pt idx="176">
                  <c:v>22.821490562875471</c:v>
                </c:pt>
                <c:pt idx="177">
                  <c:v>23.056178829798814</c:v>
                </c:pt>
                <c:pt idx="178">
                  <c:v>23.291189084091389</c:v>
                </c:pt>
                <c:pt idx="179">
                  <c:v>23.526514329299683</c:v>
                </c:pt>
                <c:pt idx="180">
                  <c:v>23.76214772189693</c:v>
                </c:pt>
                <c:pt idx="181">
                  <c:v>23.998082568091544</c:v>
                </c:pt>
                <c:pt idx="182">
                  <c:v>24.234312320690737</c:v>
                </c:pt>
                <c:pt idx="183">
                  <c:v>24.470830576018873</c:v>
                </c:pt>
                <c:pt idx="184">
                  <c:v>24.707631070890351</c:v>
                </c:pt>
                <c:pt idx="185">
                  <c:v>24.944707679636661</c:v>
                </c:pt>
                <c:pt idx="186">
                  <c:v>25.182054411187334</c:v>
                </c:pt>
                <c:pt idx="187">
                  <c:v>25.419665406204224</c:v>
                </c:pt>
                <c:pt idx="188">
                  <c:v>25.657534934268767</c:v>
                </c:pt>
                <c:pt idx="189">
                  <c:v>25.895657391121759</c:v>
                </c:pt>
                <c:pt idx="190">
                  <c:v>26.134027295955079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A9-4064-A142-7C17AC6B2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934160"/>
        <c:axId val="983941048"/>
      </c:scatterChart>
      <c:valAx>
        <c:axId val="983934160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</a:t>
                </a:r>
              </a:p>
            </c:rich>
          </c:tx>
          <c:layout>
            <c:manualLayout>
              <c:xMode val="edge"/>
              <c:yMode val="edge"/>
              <c:x val="0.95717612506087668"/>
              <c:y val="0.7483527208263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941048"/>
        <c:crosses val="autoZero"/>
        <c:crossBetween val="midCat"/>
        <c:majorUnit val="5"/>
        <c:minorUnit val="5"/>
      </c:valAx>
      <c:valAx>
        <c:axId val="983941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6.8027198738157962E-2"/>
              <c:y val="2.01632433177356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934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23998105209224E-2"/>
          <c:y val="0.17171296296296296"/>
          <c:w val="0.84352566426434261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'Call-Teta'!$AG$2</c:f>
              <c:strCache>
                <c:ptCount val="1"/>
                <c:pt idx="0">
                  <c:v>Teta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'Call-Teta'!$AF$3:$AF$193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'Call-Teta'!$AG$3:$AG$193</c:f>
              <c:numCache>
                <c:formatCode>General</c:formatCode>
                <c:ptCount val="191"/>
                <c:pt idx="0">
                  <c:v>-7.3195639027699926E-19</c:v>
                </c:pt>
                <c:pt idx="1">
                  <c:v>-2.3710681243910146E-17</c:v>
                </c:pt>
                <c:pt idx="2">
                  <c:v>-4.9977435761609019E-16</c:v>
                </c:pt>
                <c:pt idx="3">
                  <c:v>-7.4152928980824986E-15</c:v>
                </c:pt>
                <c:pt idx="4">
                  <c:v>-8.2214512022758277E-14</c:v>
                </c:pt>
                <c:pt idx="5">
                  <c:v>-7.1343798339916789E-13</c:v>
                </c:pt>
                <c:pt idx="6">
                  <c:v>-5.0262220118585561E-12</c:v>
                </c:pt>
                <c:pt idx="7">
                  <c:v>-2.960393773598577E-11</c:v>
                </c:pt>
                <c:pt idx="8">
                  <c:v>-1.4929356957403573E-10</c:v>
                </c:pt>
                <c:pt idx="9">
                  <c:v>-6.574181307515933E-10</c:v>
                </c:pt>
                <c:pt idx="10">
                  <c:v>-2.5694512165011911E-9</c:v>
                </c:pt>
                <c:pt idx="11">
                  <c:v>-9.0362555237177458E-9</c:v>
                </c:pt>
                <c:pt idx="12">
                  <c:v>-2.8928438204114105E-8</c:v>
                </c:pt>
                <c:pt idx="13">
                  <c:v>-8.5143078602313444E-8</c:v>
                </c:pt>
                <c:pt idx="14">
                  <c:v>-2.3235715565352875E-7</c:v>
                </c:pt>
                <c:pt idx="15">
                  <c:v>-5.922977243092867E-7</c:v>
                </c:pt>
                <c:pt idx="16">
                  <c:v>-1.4193211670031907E-6</c:v>
                </c:pt>
                <c:pt idx="17">
                  <c:v>-3.2152052390730123E-6</c:v>
                </c:pt>
                <c:pt idx="18">
                  <c:v>-6.9192778815829006E-6</c:v>
                </c:pt>
                <c:pt idx="19">
                  <c:v>-1.4207696691707136E-5</c:v>
                </c:pt>
                <c:pt idx="20">
                  <c:v>-2.7942851340475328E-5</c:v>
                </c:pt>
                <c:pt idx="21">
                  <c:v>-5.2819200699787597E-5</c:v>
                </c:pt>
                <c:pt idx="22">
                  <c:v>-9.6253955744683551E-5</c:v>
                </c:pt>
                <c:pt idx="23">
                  <c:v>-1.6956853172104272E-4</c:v>
                </c:pt>
                <c:pt idx="24">
                  <c:v>-2.8949857581802186E-4</c:v>
                </c:pt>
                <c:pt idx="25">
                  <c:v>-4.8005609992117265E-4</c:v>
                </c:pt>
                <c:pt idx="26">
                  <c:v>-7.7474694560788094E-4</c:v>
                </c:pt>
                <c:pt idx="27">
                  <c:v>-1.2191213410321167E-3</c:v>
                </c:pt>
                <c:pt idx="28">
                  <c:v>-1.8736062288310126E-3</c:v>
                </c:pt>
                <c:pt idx="29">
                  <c:v>-2.8165374640734221E-3</c:v>
                </c:pt>
                <c:pt idx="30">
                  <c:v>-4.1472803708563332E-3</c:v>
                </c:pt>
                <c:pt idx="31">
                  <c:v>-5.9893010795900566E-3</c:v>
                </c:pt>
                <c:pt idx="32">
                  <c:v>-8.4930309608106571E-3</c:v>
                </c:pt>
                <c:pt idx="33">
                  <c:v>-1.1838354343480822E-2</c:v>
                </c:pt>
                <c:pt idx="34">
                  <c:v>-1.6236546983520041E-2</c:v>
                </c:pt>
                <c:pt idx="35">
                  <c:v>-2.1931500143611164E-2</c:v>
                </c:pt>
                <c:pt idx="36">
                  <c:v>-2.920008260536568E-2</c:v>
                </c:pt>
                <c:pt idx="37">
                  <c:v>-3.8351519667284013E-2</c:v>
                </c:pt>
                <c:pt idx="38">
                  <c:v>-4.9725702744516036E-2</c:v>
                </c:pt>
                <c:pt idx="39">
                  <c:v>-6.3690383627027586E-2</c:v>
                </c:pt>
                <c:pt idx="40">
                  <c:v>-8.0637251480231056E-2</c:v>
                </c:pt>
                <c:pt idx="41">
                  <c:v>-0.10097693583996452</c:v>
                </c:pt>
                <c:pt idx="42">
                  <c:v>-0.12513302273914736</c:v>
                </c:pt>
                <c:pt idx="43">
                  <c:v>-0.15353521146736723</c:v>
                </c:pt>
                <c:pt idx="44">
                  <c:v>-0.18661177438202178</c:v>
                </c:pt>
                <c:pt idx="45">
                  <c:v>-0.22478151014399245</c:v>
                </c:pt>
                <c:pt idx="46">
                  <c:v>-0.26844540069086931</c:v>
                </c:pt>
                <c:pt idx="47">
                  <c:v>-0.31797819361965857</c:v>
                </c:pt>
                <c:pt idx="48">
                  <c:v>-0.37372013433281775</c:v>
                </c:pt>
                <c:pt idx="49">
                  <c:v>-0.4359690666402693</c:v>
                </c:pt>
                <c:pt idx="50">
                  <c:v>-0.50497310720783284</c:v>
                </c:pt>
                <c:pt idx="51">
                  <c:v>-0.58092407929415235</c:v>
                </c:pt>
                <c:pt idx="52">
                  <c:v>-0.66395186582956989</c:v>
                </c:pt>
                <c:pt idx="53">
                  <c:v>-0.75411981239554449</c:v>
                </c:pt>
                <c:pt idx="54">
                  <c:v>-0.85142127844610882</c:v>
                </c:pt>
                <c:pt idx="55">
                  <c:v>-0.95577740153720059</c:v>
                </c:pt>
                <c:pt idx="56">
                  <c:v>-1.0670361056796525</c:v>
                </c:pt>
                <c:pt idx="57">
                  <c:v>-1.1849723523647022</c:v>
                </c:pt>
                <c:pt idx="58">
                  <c:v>-1.3092896023239915</c:v>
                </c:pt>
                <c:pt idx="59">
                  <c:v>-1.4396224284935377</c:v>
                </c:pt>
                <c:pt idx="60">
                  <c:v>-1.575540196575107</c:v>
                </c:pt>
                <c:pt idx="61">
                  <c:v>-1.716551709458134</c:v>
                </c:pt>
                <c:pt idx="62">
                  <c:v>-1.8621106958261531</c:v>
                </c:pt>
                <c:pt idx="63">
                  <c:v>-2.0116220115996182</c:v>
                </c:pt>
                <c:pt idx="64">
                  <c:v>-2.1644484153886978</c:v>
                </c:pt>
                <c:pt idx="65">
                  <c:v>-2.3199177756451155</c:v>
                </c:pt>
                <c:pt idx="66">
                  <c:v>-2.4773305674090067</c:v>
                </c:pt>
                <c:pt idx="67">
                  <c:v>-2.6359675200651052</c:v>
                </c:pt>
                <c:pt idx="68">
                  <c:v>-2.7950972839181536</c:v>
                </c:pt>
                <c:pt idx="69">
                  <c:v>-2.9539839922040469</c:v>
                </c:pt>
                <c:pt idx="70">
                  <c:v>-3.1118946058923735</c:v>
                </c:pt>
                <c:pt idx="71">
                  <c:v>-3.2681059408336699</c:v>
                </c:pt>
                <c:pt idx="72">
                  <c:v>-3.4219112900059385</c:v>
                </c:pt>
                <c:pt idx="73">
                  <c:v>-3.5726265673946918</c:v>
                </c:pt>
                <c:pt idx="74">
                  <c:v>-3.7195959140126549</c:v>
                </c:pt>
                <c:pt idx="75">
                  <c:v>-3.8621967203873413</c:v>
                </c:pt>
                <c:pt idx="76">
                  <c:v>-3.9998440332226797</c:v>
                </c:pt>
                <c:pt idx="77">
                  <c:v>-4.1319943266300783</c:v>
                </c:pt>
                <c:pt idx="78">
                  <c:v>-4.2581486301285407</c:v>
                </c:pt>
                <c:pt idx="79">
                  <c:v>-4.3778550163838741</c:v>
                </c:pt>
                <c:pt idx="80">
                  <c:v>-4.4907104612888347</c:v>
                </c:pt>
                <c:pt idx="81">
                  <c:v>-4.5963620974149348</c:v>
                </c:pt>
                <c:pt idx="82">
                  <c:v>-4.6945078890642229</c:v>
                </c:pt>
                <c:pt idx="83">
                  <c:v>-4.7848967631190877</c:v>
                </c:pt>
                <c:pt idx="84">
                  <c:v>-4.8673282346597802</c:v>
                </c:pt>
                <c:pt idx="85">
                  <c:v>-4.9416515699451136</c:v>
                </c:pt>
                <c:pt idx="86">
                  <c:v>-5.0077645319010697</c:v>
                </c:pt>
                <c:pt idx="87">
                  <c:v>-5.0656117548176374</c:v>
                </c:pt>
                <c:pt idx="88">
                  <c:v>-5.1151827956081855</c:v>
                </c:pt>
                <c:pt idx="89">
                  <c:v>-5.1565099088360151</c:v>
                </c:pt>
                <c:pt idx="90">
                  <c:v>-5.1896655918600709</c:v>
                </c:pt>
                <c:pt idx="91">
                  <c:v>-5.2147599449969793</c:v>
                </c:pt>
                <c:pt idx="92">
                  <c:v>-5.2319378896382727</c:v>
                </c:pt>
                <c:pt idx="93">
                  <c:v>-5.2413762848946837</c:v>
                </c:pt>
                <c:pt idx="94">
                  <c:v>-5.2432809806531999</c:v>
                </c:pt>
                <c:pt idx="95">
                  <c:v>-5.2378838420103619</c:v>
                </c:pt>
                <c:pt idx="96">
                  <c:v>-5.2254397769628094</c:v>
                </c:pt>
                <c:pt idx="97">
                  <c:v>-5.206223796062095</c:v>
                </c:pt>
                <c:pt idx="98">
                  <c:v>-5.1805281295355128</c:v>
                </c:pt>
                <c:pt idx="99">
                  <c:v>-5.1486594241912709</c:v>
                </c:pt>
                <c:pt idx="100">
                  <c:v>-5.1109360393096521</c:v>
                </c:pt>
                <c:pt idx="101">
                  <c:v>-5.0676854577098407</c:v>
                </c:pt>
                <c:pt idx="102">
                  <c:v>-5.0192418253055919</c:v>
                </c:pt>
                <c:pt idx="103">
                  <c:v>-4.9659436297462261</c:v>
                </c:pt>
                <c:pt idx="104">
                  <c:v>-4.9081315262010889</c:v>
                </c:pt>
                <c:pt idx="105">
                  <c:v>-4.8461463159984781</c:v>
                </c:pt>
                <c:pt idx="106">
                  <c:v>-4.7803270816824801</c:v>
                </c:pt>
                <c:pt idx="107">
                  <c:v>-4.7110094801071387</c:v>
                </c:pt>
                <c:pt idx="108">
                  <c:v>-4.6385241934472239</c:v>
                </c:pt>
                <c:pt idx="109">
                  <c:v>-4.5631955364658285</c:v>
                </c:pt>
                <c:pt idx="110">
                  <c:v>-4.4853402170357537</c:v>
                </c:pt>
                <c:pt idx="111">
                  <c:v>-4.4052662457565575</c:v>
                </c:pt>
                <c:pt idx="112">
                  <c:v>-4.323271989533219</c:v>
                </c:pt>
                <c:pt idx="113">
                  <c:v>-4.2396453631749322</c:v>
                </c:pt>
                <c:pt idx="114">
                  <c:v>-4.154663152422426</c:v>
                </c:pt>
                <c:pt idx="115">
                  <c:v>-4.0685904613071884</c:v>
                </c:pt>
                <c:pt idx="116">
                  <c:v>-3.9816802763739152</c:v>
                </c:pt>
                <c:pt idx="117">
                  <c:v>-3.8941731400458042</c:v>
                </c:pt>
                <c:pt idx="118">
                  <c:v>-3.8062969252687529</c:v>
                </c:pt>
                <c:pt idx="119">
                  <c:v>-3.7182667035229886</c:v>
                </c:pt>
                <c:pt idx="120">
                  <c:v>-3.6302846983275501</c:v>
                </c:pt>
                <c:pt idx="121">
                  <c:v>-3.5425403164731484</c:v>
                </c:pt>
                <c:pt idx="122">
                  <c:v>-3.4552102493918166</c:v>
                </c:pt>
                <c:pt idx="123">
                  <c:v>-3.3684586372975005</c:v>
                </c:pt>
                <c:pt idx="124">
                  <c:v>-3.2824372890011269</c:v>
                </c:pt>
                <c:pt idx="125">
                  <c:v>-3.1972859506083737</c:v>
                </c:pt>
                <c:pt idx="126">
                  <c:v>-3.1131326166405358</c:v>
                </c:pt>
                <c:pt idx="127">
                  <c:v>-3.0300938774715602</c:v>
                </c:pt>
                <c:pt idx="128">
                  <c:v>-2.9482752973413389</c:v>
                </c:pt>
                <c:pt idx="129">
                  <c:v>-2.8677718175809166</c:v>
                </c:pt>
                <c:pt idx="130">
                  <c:v>-2.788668180064735</c:v>
                </c:pt>
                <c:pt idx="131">
                  <c:v>-2.7110393662837682</c:v>
                </c:pt>
                <c:pt idx="132">
                  <c:v>-2.6349510478080802</c:v>
                </c:pt>
                <c:pt idx="133">
                  <c:v>-2.5604600442744974</c:v>
                </c:pt>
                <c:pt idx="134">
                  <c:v>-2.4876147853922377</c:v>
                </c:pt>
                <c:pt idx="135">
                  <c:v>-2.4164557738042993</c:v>
                </c:pt>
                <c:pt idx="136">
                  <c:v>-2.3470160459734082</c:v>
                </c:pt>
                <c:pt idx="137">
                  <c:v>-2.2793216285770233</c:v>
                </c:pt>
                <c:pt idx="138">
                  <c:v>-2.2133919881952311</c:v>
                </c:pt>
                <c:pt idx="139">
                  <c:v>-2.1492404723577292</c:v>
                </c:pt>
                <c:pt idx="140">
                  <c:v>-2.0868747402809547</c:v>
                </c:pt>
                <c:pt idx="141">
                  <c:v>-2.02629718187361</c:v>
                </c:pt>
                <c:pt idx="142">
                  <c:v>-1.9675053238184368</c:v>
                </c:pt>
                <c:pt idx="143">
                  <c:v>-1.9104922217501357</c:v>
                </c:pt>
                <c:pt idx="144">
                  <c:v>-1.8552468377443319</c:v>
                </c:pt>
                <c:pt idx="145">
                  <c:v>-1.8017544025107419</c:v>
                </c:pt>
                <c:pt idx="146">
                  <c:v>-1.7499967618458698</c:v>
                </c:pt>
                <c:pt idx="147">
                  <c:v>-1.6999527070472475</c:v>
                </c:pt>
                <c:pt idx="148">
                  <c:v>-1.6515982891231227</c:v>
                </c:pt>
                <c:pt idx="149">
                  <c:v>-1.6049071167493705</c:v>
                </c:pt>
                <c:pt idx="150">
                  <c:v>-1.5598506380299981</c:v>
                </c:pt>
                <c:pt idx="151">
                  <c:v>-1.5163984062097557</c:v>
                </c:pt>
                <c:pt idx="152">
                  <c:v>-1.4745183295678495</c:v>
                </c:pt>
                <c:pt idx="153">
                  <c:v>-1.4341769057913707</c:v>
                </c:pt>
                <c:pt idx="154">
                  <c:v>-1.3953394411866218</c:v>
                </c:pt>
                <c:pt idx="155">
                  <c:v>-1.3579702551367969</c:v>
                </c:pt>
                <c:pt idx="156">
                  <c:v>-1.3220328702562205</c:v>
                </c:pt>
                <c:pt idx="157">
                  <c:v>-1.2874901887253178</c:v>
                </c:pt>
                <c:pt idx="158">
                  <c:v>-1.25430465531733</c:v>
                </c:pt>
                <c:pt idx="159">
                  <c:v>-1.2224384076482517</c:v>
                </c:pt>
                <c:pt idx="160">
                  <c:v>-1.1918534141961104</c:v>
                </c:pt>
                <c:pt idx="161">
                  <c:v>-1.1625116006451659</c:v>
                </c:pt>
                <c:pt idx="162">
                  <c:v>-1.1343749651154902</c:v>
                </c:pt>
                <c:pt idx="163">
                  <c:v>-1.1074056828391123</c:v>
                </c:pt>
                <c:pt idx="164">
                  <c:v>-1.0815662008411153</c:v>
                </c:pt>
                <c:pt idx="165">
                  <c:v>-1.0568193231780891</c:v>
                </c:pt>
                <c:pt idx="166">
                  <c:v>-1.0331282872776719</c:v>
                </c:pt>
                <c:pt idx="167">
                  <c:v>-1.0104568319119134</c:v>
                </c:pt>
                <c:pt idx="168">
                  <c:v>-0.98876925732423215</c:v>
                </c:pt>
                <c:pt idx="169">
                  <c:v>-0.96803047801515651</c:v>
                </c:pt>
                <c:pt idx="170">
                  <c:v>-0.94820606867609158</c:v>
                </c:pt>
                <c:pt idx="171">
                  <c:v>-0.92926230374336427</c:v>
                </c:pt>
                <c:pt idx="172">
                  <c:v>-0.9111661910269705</c:v>
                </c:pt>
                <c:pt idx="173">
                  <c:v>-0.89388549985001742</c:v>
                </c:pt>
                <c:pt idx="174">
                  <c:v>-0.87738878411599919</c:v>
                </c:pt>
                <c:pt idx="175">
                  <c:v>-0.86164540070196949</c:v>
                </c:pt>
                <c:pt idx="176">
                  <c:v>-0.84662552355648146</c:v>
                </c:pt>
                <c:pt idx="177">
                  <c:v>-0.83230015386204759</c:v>
                </c:pt>
                <c:pt idx="178">
                  <c:v>-0.8186411266028859</c:v>
                </c:pt>
                <c:pt idx="179">
                  <c:v>-0.80562111386001578</c:v>
                </c:pt>
                <c:pt idx="180">
                  <c:v>-0.79321362513740334</c:v>
                </c:pt>
                <c:pt idx="181">
                  <c:v>-0.78139300500488584</c:v>
                </c:pt>
                <c:pt idx="182">
                  <c:v>-0.77013442832616885</c:v>
                </c:pt>
                <c:pt idx="183">
                  <c:v>-0.75941389332321751</c:v>
                </c:pt>
                <c:pt idx="184">
                  <c:v>-0.74920821271200289</c:v>
                </c:pt>
                <c:pt idx="185">
                  <c:v>-0.73949500312878536</c:v>
                </c:pt>
                <c:pt idx="186">
                  <c:v>-0.73025267305095454</c:v>
                </c:pt>
                <c:pt idx="187">
                  <c:v>-0.72146040940193024</c:v>
                </c:pt>
                <c:pt idx="188">
                  <c:v>-0.71309816301575024</c:v>
                </c:pt>
                <c:pt idx="189">
                  <c:v>-0.70514663312374481</c:v>
                </c:pt>
                <c:pt idx="190">
                  <c:v>-0.6975872510131258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53-4A68-B2D5-5B4C89FCD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695504"/>
        <c:axId val="668692224"/>
      </c:scatterChart>
      <c:valAx>
        <c:axId val="668695504"/>
        <c:scaling>
          <c:orientation val="minMax"/>
          <c:max val="5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692224"/>
        <c:crosses val="autoZero"/>
        <c:crossBetween val="midCat"/>
        <c:majorUnit val="5"/>
      </c:valAx>
      <c:valAx>
        <c:axId val="668692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695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91368734275449E-2"/>
          <c:y val="0.17171296296296296"/>
          <c:w val="0.81898502800144335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23-465D-A73F-3E60B20C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74384"/>
        <c:axId val="612368808"/>
      </c:scatterChart>
      <c:valAx>
        <c:axId val="6123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68808"/>
        <c:crosses val="autoZero"/>
        <c:crossBetween val="midCat"/>
      </c:valAx>
      <c:valAx>
        <c:axId val="612368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7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01457145443025E-2"/>
          <c:y val="0.17171296296296296"/>
          <c:w val="0.84246176124536154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87-4E69-8C2B-683B80F51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924552"/>
        <c:axId val="884932424"/>
      </c:scatterChart>
      <c:valAx>
        <c:axId val="88492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32424"/>
        <c:crosses val="autoZero"/>
        <c:crossBetween val="midCat"/>
      </c:valAx>
      <c:valAx>
        <c:axId val="88493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2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40122575351655E-2"/>
          <c:y val="0.17171296296296296"/>
          <c:w val="0.85786028041831563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'Call-ption_Vega'!$AH$2</c:f>
              <c:strCache>
                <c:ptCount val="1"/>
                <c:pt idx="0">
                  <c:v>Vega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'Call-ption_Vega'!$AG$3:$AG$193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'Call-ption_Vega'!$AH$3:$AH$193</c:f>
              <c:numCache>
                <c:formatCode>General</c:formatCode>
                <c:ptCount val="191"/>
                <c:pt idx="0">
                  <c:v>7.2847562580932735E-19</c:v>
                </c:pt>
                <c:pt idx="1">
                  <c:v>2.3593248873265506E-17</c:v>
                </c:pt>
                <c:pt idx="2">
                  <c:v>4.9720176357157875E-16</c:v>
                </c:pt>
                <c:pt idx="3">
                  <c:v>7.3756911131261125E-15</c:v>
                </c:pt>
                <c:pt idx="4">
                  <c:v>8.1759662453694424E-14</c:v>
                </c:pt>
                <c:pt idx="5">
                  <c:v>7.0935442141063848E-13</c:v>
                </c:pt>
                <c:pt idx="6">
                  <c:v>4.9964923273026664E-12</c:v>
                </c:pt>
                <c:pt idx="7">
                  <c:v>2.942316824307914E-11</c:v>
                </c:pt>
                <c:pt idx="8">
                  <c:v>1.4835329457636256E-10</c:v>
                </c:pt>
                <c:pt idx="9">
                  <c:v>6.5315089142776719E-10</c:v>
                </c:pt>
                <c:pt idx="10">
                  <c:v>2.5522750224917831E-9</c:v>
                </c:pt>
                <c:pt idx="11">
                  <c:v>8.9740860197833635E-9</c:v>
                </c:pt>
                <c:pt idx="12">
                  <c:v>2.8723716112776556E-8</c:v>
                </c:pt>
                <c:pt idx="13">
                  <c:v>8.452361980105149E-8</c:v>
                </c:pt>
                <c:pt idx="14">
                  <c:v>2.3062000982664319E-7</c:v>
                </c:pt>
                <c:pt idx="15">
                  <c:v>5.8774941353641622E-7</c:v>
                </c:pt>
                <c:pt idx="16">
                  <c:v>1.4081306491675203E-6</c:v>
                </c:pt>
                <c:pt idx="17">
                  <c:v>3.1891867287162168E-6</c:v>
                </c:pt>
                <c:pt idx="18">
                  <c:v>6.8618269299592333E-6</c:v>
                </c:pt>
                <c:pt idx="19">
                  <c:v>1.4086694341585137E-5</c:v>
                </c:pt>
                <c:pt idx="20">
                  <c:v>2.7698813707787563E-5</c:v>
                </c:pt>
                <c:pt idx="21">
                  <c:v>5.2346281975281357E-5</c:v>
                </c:pt>
                <c:pt idx="22">
                  <c:v>9.5370623600713551E-5</c:v>
                </c:pt>
                <c:pt idx="23">
                  <c:v>1.6797385594609403E-4</c:v>
                </c:pt>
                <c:pt idx="24">
                  <c:v>2.8670915340505836E-4</c:v>
                </c:pt>
                <c:pt idx="25">
                  <c:v>4.7531775027119527E-4</c:v>
                </c:pt>
                <c:pt idx="26">
                  <c:v>7.6691452916526277E-4</c:v>
                </c:pt>
                <c:pt idx="27">
                  <c:v>1.2064994722000475E-3</c:v>
                </c:pt>
                <c:pt idx="28">
                  <c:v>1.8537433577177644E-3</c:v>
                </c:pt>
                <c:pt idx="29">
                  <c:v>2.7859658709047889E-3</c:v>
                </c:pt>
                <c:pt idx="30">
                  <c:v>4.1011951140617481E-3</c:v>
                </c:pt>
                <c:pt idx="31">
                  <c:v>5.921171901835871E-3</c:v>
                </c:pt>
                <c:pt idx="32">
                  <c:v>8.394142595723653E-3</c:v>
                </c:pt>
                <c:pt idx="33">
                  <c:v>1.1697272556993396E-2</c:v>
                </c:pt>
                <c:pt idx="34">
                  <c:v>1.603850997380166E-2</c:v>
                </c:pt>
                <c:pt idx="35">
                  <c:v>2.1657737529980823E-2</c:v>
                </c:pt>
                <c:pt idx="36">
                  <c:v>2.8827067053457989E-2</c:v>
                </c:pt>
                <c:pt idx="37">
                  <c:v>3.7850159102401956E-2</c:v>
                </c:pt>
                <c:pt idx="38">
                  <c:v>4.9060483966002377E-2</c:v>
                </c:pt>
                <c:pt idx="39">
                  <c:v>6.281848082139832E-2</c:v>
                </c:pt>
                <c:pt idx="40">
                  <c:v>7.9507615514726279E-2</c:v>
                </c:pt>
                <c:pt idx="41">
                  <c:v>9.9529382190320134E-2</c:v>
                </c:pt>
                <c:pt idx="42">
                  <c:v>0.12329733737499277</c:v>
                </c:pt>
                <c:pt idx="43">
                  <c:v>0.15123029491906359</c:v>
                </c:pt>
                <c:pt idx="44">
                  <c:v>0.18374484450390532</c:v>
                </c:pt>
                <c:pt idx="45">
                  <c:v>0.22124738375812913</c:v>
                </c:pt>
                <c:pt idx="46">
                  <c:v>0.26412587335629856</c:v>
                </c:pt>
                <c:pt idx="47">
                  <c:v>0.31274153526273679</c:v>
                </c:pt>
                <c:pt idx="48">
                  <c:v>0.36742071645373237</c:v>
                </c:pt>
                <c:pt idx="49">
                  <c:v>0.42844713435514165</c:v>
                </c:pt>
                <c:pt idx="50">
                  <c:v>0.49605470658364037</c:v>
                </c:pt>
                <c:pt idx="51">
                  <c:v>0.5704211473814188</c:v>
                </c:pt>
                <c:pt idx="52">
                  <c:v>0.65166248759517709</c:v>
                </c:pt>
                <c:pt idx="53">
                  <c:v>0.73982864550400429</c:v>
                </c:pt>
                <c:pt idx="54">
                  <c:v>0.83490014362648823</c:v>
                </c:pt>
                <c:pt idx="55">
                  <c:v>0.93678603319118614</c:v>
                </c:pt>
                <c:pt idx="56">
                  <c:v>1.0453230545103627</c:v>
                </c:pt>
                <c:pt idx="57">
                  <c:v>1.1602760292002787</c:v>
                </c:pt>
                <c:pt idx="58">
                  <c:v>1.2813394500261832</c:v>
                </c:pt>
                <c:pt idx="59">
                  <c:v>1.4081402069174427</c:v>
                </c:pt>
                <c:pt idx="60">
                  <c:v>1.5402413640066142</c:v>
                </c:pt>
                <c:pt idx="61">
                  <c:v>1.6771468828123097</c:v>
                </c:pt>
                <c:pt idx="62">
                  <c:v>1.8183071711429473</c:v>
                </c:pt>
                <c:pt idx="63">
                  <c:v>1.9631253260123884</c:v>
                </c:pt>
                <c:pt idx="64">
                  <c:v>2.1109639317466775</c:v>
                </c:pt>
                <c:pt idx="65">
                  <c:v>2.2611522713160421</c:v>
                </c:pt>
                <c:pt idx="66">
                  <c:v>2.4129938094398207</c:v>
                </c:pt>
                <c:pt idx="67">
                  <c:v>2.565773809799694</c:v>
                </c:pt>
                <c:pt idx="68">
                  <c:v>2.7187669553215827</c:v>
                </c:pt>
                <c:pt idx="69">
                  <c:v>2.8712448494812155</c:v>
                </c:pt>
                <c:pt idx="70">
                  <c:v>3.02248328747402</c:v>
                </c:pt>
                <c:pt idx="71">
                  <c:v>3.1717691983935916</c:v>
                </c:pt>
                <c:pt idx="72">
                  <c:v>3.318407172831416</c:v>
                </c:pt>
                <c:pt idx="73">
                  <c:v>3.4617255041213335</c:v>
                </c:pt>
                <c:pt idx="74">
                  <c:v>3.6010816854221761</c:v>
                </c:pt>
                <c:pt idx="75">
                  <c:v>3.7358673186227374</c:v>
                </c:pt>
                <c:pt idx="76">
                  <c:v>3.8655124043741806</c:v>
                </c:pt>
                <c:pt idx="77">
                  <c:v>3.9894889951654453</c:v>
                </c:pt>
                <c:pt idx="78">
                  <c:v>4.1073142050648226</c:v>
                </c:pt>
                <c:pt idx="79">
                  <c:v>4.2185525804106536</c:v>
                </c:pt>
                <c:pt idx="80">
                  <c:v>4.3228178452448764</c:v>
                </c:pt>
                <c:pt idx="81">
                  <c:v>4.4197740435838968</c:v>
                </c:pt>
                <c:pt idx="82">
                  <c:v>4.5091361076869241</c:v>
                </c:pt>
                <c:pt idx="83">
                  <c:v>4.5906698873184357</c:v>
                </c:pt>
                <c:pt idx="84">
                  <c:v>4.6641916796413287</c:v>
                </c:pt>
                <c:pt idx="85">
                  <c:v>4.7295673028746226</c:v>
                </c:pt>
                <c:pt idx="86">
                  <c:v>4.7867107592756701</c:v>
                </c:pt>
                <c:pt idx="87">
                  <c:v>4.8355825344457948</c:v>
                </c:pt>
                <c:pt idx="88">
                  <c:v>4.8761875805034443</c:v>
                </c:pt>
                <c:pt idx="89">
                  <c:v>4.9085730304189887</c:v>
                </c:pt>
                <c:pt idx="90">
                  <c:v>4.9328256898615681</c:v>
                </c:pt>
                <c:pt idx="91">
                  <c:v>4.9490693513719188</c:v>
                </c:pt>
                <c:pt idx="92">
                  <c:v>4.9574619736448229</c:v>
                </c:pt>
                <c:pt idx="93">
                  <c:v>4.9581927662753822</c:v>
                </c:pt>
                <c:pt idx="94">
                  <c:v>4.9514792175840068</c:v>
                </c:pt>
                <c:pt idx="95">
                  <c:v>4.9375641001686512</c:v>
                </c:pt>
                <c:pt idx="96">
                  <c:v>4.9167124857147995</c:v>
                </c:pt>
                <c:pt idx="97">
                  <c:v>4.8892087973921354</c:v>
                </c:pt>
                <c:pt idx="98">
                  <c:v>4.8553539249414452</c:v>
                </c:pt>
                <c:pt idx="99">
                  <c:v>4.8154624243585769</c:v>
                </c:pt>
                <c:pt idx="100">
                  <c:v>4.7698598209584846</c:v>
                </c:pt>
                <c:pt idx="101">
                  <c:v>4.7188800315887764</c:v>
                </c:pt>
                <c:pt idx="102">
                  <c:v>4.6628629188889805</c:v>
                </c:pt>
                <c:pt idx="103">
                  <c:v>4.6021519877825279</c:v>
                </c:pt>
                <c:pt idx="104">
                  <c:v>4.5370922318612292</c:v>
                </c:pt>
                <c:pt idx="105">
                  <c:v>4.4680281349890851</c:v>
                </c:pt>
                <c:pt idx="106">
                  <c:v>4.395301831321329</c:v>
                </c:pt>
                <c:pt idx="107">
                  <c:v>4.3192514250092886</c:v>
                </c:pt>
                <c:pt idx="108">
                  <c:v>4.2402094691416394</c:v>
                </c:pt>
                <c:pt idx="109">
                  <c:v>4.1585016019548871</c:v>
                </c:pt>
                <c:pt idx="110">
                  <c:v>4.074445337024609</c:v>
                </c:pt>
                <c:pt idx="111">
                  <c:v>3.988349003016292</c:v>
                </c:pt>
                <c:pt idx="112">
                  <c:v>3.9005108276210811</c:v>
                </c:pt>
                <c:pt idx="113">
                  <c:v>3.8112181595165948</c:v>
                </c:pt>
                <c:pt idx="114">
                  <c:v>3.7207468215646395</c:v>
                </c:pt>
                <c:pt idx="115">
                  <c:v>3.6293605879739084</c:v>
                </c:pt>
                <c:pt idx="116">
                  <c:v>3.5373107778041333</c:v>
                </c:pt>
                <c:pt idx="117">
                  <c:v>3.4448359569560694</c:v>
                </c:pt>
                <c:pt idx="118">
                  <c:v>3.3521617406667579</c:v>
                </c:pt>
                <c:pt idx="119">
                  <c:v>3.2595006884995215</c:v>
                </c:pt>
                <c:pt idx="120">
                  <c:v>3.1670522838715125</c:v>
                </c:pt>
                <c:pt idx="121">
                  <c:v>3.0750029902870786</c:v>
                </c:pt>
                <c:pt idx="122">
                  <c:v>2.9835263766322551</c:v>
                </c:pt>
                <c:pt idx="123">
                  <c:v>2.8927833041244804</c:v>
                </c:pt>
                <c:pt idx="124">
                  <c:v>2.8029221677929201</c:v>
                </c:pt>
                <c:pt idx="125">
                  <c:v>2.7140791856802533</c:v>
                </c:pt>
                <c:pt idx="126">
                  <c:v>2.6263787292986738</c:v>
                </c:pt>
                <c:pt idx="127">
                  <c:v>2.5399336892342217</c:v>
                </c:pt>
                <c:pt idx="128">
                  <c:v>2.4548458701682661</c:v>
                </c:pt>
                <c:pt idx="129">
                  <c:v>2.3712064099672929</c:v>
                </c:pt>
                <c:pt idx="130">
                  <c:v>2.2890962178774941</c:v>
                </c:pt>
                <c:pt idx="131">
                  <c:v>2.2085864272444282</c:v>
                </c:pt>
                <c:pt idx="132">
                  <c:v>2.1297388585569901</c:v>
                </c:pt>
                <c:pt idx="133">
                  <c:v>2.0526064889856324</c:v>
                </c:pt>
                <c:pt idx="134">
                  <c:v>1.9772339249448567</c:v>
                </c:pt>
                <c:pt idx="135">
                  <c:v>1.9036578745572481</c:v>
                </c:pt>
                <c:pt idx="136">
                  <c:v>1.8319076172290809</c:v>
                </c:pt>
                <c:pt idx="137">
                  <c:v>1.7620054678644819</c:v>
                </c:pt>
                <c:pt idx="138">
                  <c:v>1.6939672335452995</c:v>
                </c:pt>
                <c:pt idx="139">
                  <c:v>1.6278026607865979</c:v>
                </c:pt>
                <c:pt idx="140">
                  <c:v>1.5635158717426267</c:v>
                </c:pt>
                <c:pt idx="141">
                  <c:v>1.5011057879850787</c:v>
                </c:pt>
                <c:pt idx="142">
                  <c:v>1.4405665407045147</c:v>
                </c:pt>
                <c:pt idx="143">
                  <c:v>1.3818878663971563</c:v>
                </c:pt>
                <c:pt idx="144">
                  <c:v>1.3250554872932871</c:v>
                </c:pt>
                <c:pt idx="145">
                  <c:v>1.2700514759606656</c:v>
                </c:pt>
                <c:pt idx="146">
                  <c:v>1.2168546036772554</c:v>
                </c:pt>
                <c:pt idx="147">
                  <c:v>1.1654406723129223</c:v>
                </c:pt>
                <c:pt idx="148">
                  <c:v>1.1157828295901684</c:v>
                </c:pt>
                <c:pt idx="149">
                  <c:v>1.0678518677103432</c:v>
                </c:pt>
                <c:pt idx="150">
                  <c:v>1.0216165054347879</c:v>
                </c:pt>
                <c:pt idx="151">
                  <c:v>0.97704365380092917</c:v>
                </c:pt>
                <c:pt idx="152">
                  <c:v>0.93409866573219835</c:v>
                </c:pt>
                <c:pt idx="153">
                  <c:v>0.89274556986866838</c:v>
                </c:pt>
                <c:pt idx="154">
                  <c:v>0.85294728900325378</c:v>
                </c:pt>
                <c:pt idx="155">
                  <c:v>0.81466584355702565</c:v>
                </c:pt>
                <c:pt idx="156">
                  <c:v>0.77786254056736792</c:v>
                </c:pt>
                <c:pt idx="157">
                  <c:v>0.74249814869516906</c:v>
                </c:pt>
                <c:pt idx="158">
                  <c:v>0.70853305978258785</c:v>
                </c:pt>
                <c:pt idx="159">
                  <c:v>0.67592743751197881</c:v>
                </c:pt>
                <c:pt idx="160">
                  <c:v>0.64464135372981546</c:v>
                </c:pt>
                <c:pt idx="161">
                  <c:v>0.61463491300758333</c:v>
                </c:pt>
                <c:pt idx="162">
                  <c:v>0.5858683660152223</c:v>
                </c:pt>
                <c:pt idx="163">
                  <c:v>0.55830221228221699</c:v>
                </c:pt>
                <c:pt idx="164">
                  <c:v>0.53189729291746524</c:v>
                </c:pt>
                <c:pt idx="165">
                  <c:v>0.50661487385198889</c:v>
                </c:pt>
                <c:pt idx="166">
                  <c:v>0.4824167201588313</c:v>
                </c:pt>
                <c:pt idx="167">
                  <c:v>0.45926516199251199</c:v>
                </c:pt>
                <c:pt idx="168">
                  <c:v>0.43712315267652202</c:v>
                </c:pt>
                <c:pt idx="169">
                  <c:v>0.41595431945189343</c:v>
                </c:pt>
                <c:pt idx="170">
                  <c:v>0.39572300738312011</c:v>
                </c:pt>
                <c:pt idx="171">
                  <c:v>0.37639431689995423</c:v>
                </c:pt>
                <c:pt idx="172">
                  <c:v>0.35793413543507002</c:v>
                </c:pt>
                <c:pt idx="173">
                  <c:v>0.34030916359849567</c:v>
                </c:pt>
                <c:pt idx="174">
                  <c:v>0.32348693631025138</c:v>
                </c:pt>
                <c:pt idx="175">
                  <c:v>0.30743583929298957</c:v>
                </c:pt>
                <c:pt idx="176">
                  <c:v>0.29212512130672047</c:v>
                </c:pt>
                <c:pt idx="177">
                  <c:v>0.27752490248810852</c:v>
                </c:pt>
                <c:pt idx="178">
                  <c:v>0.26360617913739887</c:v>
                </c:pt>
                <c:pt idx="179">
                  <c:v>0.25034082527692403</c:v>
                </c:pt>
                <c:pt idx="180">
                  <c:v>0.23770159128641005</c:v>
                </c:pt>
                <c:pt idx="181">
                  <c:v>0.22566209990199992</c:v>
                </c:pt>
                <c:pt idx="182">
                  <c:v>0.21419683984816179</c:v>
                </c:pt>
                <c:pt idx="183">
                  <c:v>0.20328115735441227</c:v>
                </c:pt>
                <c:pt idx="184">
                  <c:v>0.19289124579216865</c:v>
                </c:pt>
                <c:pt idx="185">
                  <c:v>0.18300413365104562</c:v>
                </c:pt>
                <c:pt idx="186">
                  <c:v>0.17359767105854904</c:v>
                </c:pt>
                <c:pt idx="187">
                  <c:v>0.16465051503242556</c:v>
                </c:pt>
                <c:pt idx="188">
                  <c:v>0.15614211364089287</c:v>
                </c:pt>
                <c:pt idx="189">
                  <c:v>0.14805268923260928</c:v>
                </c:pt>
                <c:pt idx="190">
                  <c:v>0.14036322088554848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00-489B-8608-7B211D341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963304"/>
        <c:axId val="1114960024"/>
      </c:scatterChart>
      <c:valAx>
        <c:axId val="1114963304"/>
        <c:scaling>
          <c:orientation val="minMax"/>
          <c:max val="5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960024"/>
        <c:crosses val="autoZero"/>
        <c:crossBetween val="midCat"/>
        <c:majorUnit val="5"/>
      </c:valAx>
      <c:valAx>
        <c:axId val="1114960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963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11291560381812E-2"/>
          <c:y val="0.11380850515072899"/>
          <c:w val="0.7452149657562126"/>
          <c:h val="0.780312533187686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'PUT-OPTION'!$X$1</c:f>
              <c:strCache>
                <c:ptCount val="1"/>
                <c:pt idx="0">
                  <c:v>V.INT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'PUT-OPTION'!$W$2:$W$192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'PUT-OPTION'!$X$2:$X$192</c:f>
              <c:numCache>
                <c:formatCode>General</c:formatCode>
                <c:ptCount val="191"/>
                <c:pt idx="0">
                  <c:v>22.5</c:v>
                </c:pt>
                <c:pt idx="1">
                  <c:v>22.25</c:v>
                </c:pt>
                <c:pt idx="2">
                  <c:v>22</c:v>
                </c:pt>
                <c:pt idx="3">
                  <c:v>21.75</c:v>
                </c:pt>
                <c:pt idx="4">
                  <c:v>21.5</c:v>
                </c:pt>
                <c:pt idx="5">
                  <c:v>21.25</c:v>
                </c:pt>
                <c:pt idx="6">
                  <c:v>21</c:v>
                </c:pt>
                <c:pt idx="7">
                  <c:v>20.75</c:v>
                </c:pt>
                <c:pt idx="8">
                  <c:v>20.5</c:v>
                </c:pt>
                <c:pt idx="9">
                  <c:v>20.25</c:v>
                </c:pt>
                <c:pt idx="10">
                  <c:v>20</c:v>
                </c:pt>
                <c:pt idx="11">
                  <c:v>19.75</c:v>
                </c:pt>
                <c:pt idx="12">
                  <c:v>19.5</c:v>
                </c:pt>
                <c:pt idx="13">
                  <c:v>19.25</c:v>
                </c:pt>
                <c:pt idx="14">
                  <c:v>19</c:v>
                </c:pt>
                <c:pt idx="15">
                  <c:v>18.75</c:v>
                </c:pt>
                <c:pt idx="16">
                  <c:v>18.5</c:v>
                </c:pt>
                <c:pt idx="17">
                  <c:v>18.25</c:v>
                </c:pt>
                <c:pt idx="18">
                  <c:v>18</c:v>
                </c:pt>
                <c:pt idx="19">
                  <c:v>17.75</c:v>
                </c:pt>
                <c:pt idx="20">
                  <c:v>17.5</c:v>
                </c:pt>
                <c:pt idx="21">
                  <c:v>17.25</c:v>
                </c:pt>
                <c:pt idx="22">
                  <c:v>17</c:v>
                </c:pt>
                <c:pt idx="23">
                  <c:v>16.75</c:v>
                </c:pt>
                <c:pt idx="24">
                  <c:v>16.5</c:v>
                </c:pt>
                <c:pt idx="25">
                  <c:v>16.25</c:v>
                </c:pt>
                <c:pt idx="26">
                  <c:v>16</c:v>
                </c:pt>
                <c:pt idx="27">
                  <c:v>15.75</c:v>
                </c:pt>
                <c:pt idx="28">
                  <c:v>15.5</c:v>
                </c:pt>
                <c:pt idx="29">
                  <c:v>15.25</c:v>
                </c:pt>
                <c:pt idx="30">
                  <c:v>15</c:v>
                </c:pt>
                <c:pt idx="31">
                  <c:v>14.75</c:v>
                </c:pt>
                <c:pt idx="32">
                  <c:v>14.5</c:v>
                </c:pt>
                <c:pt idx="33">
                  <c:v>14.25</c:v>
                </c:pt>
                <c:pt idx="34">
                  <c:v>14</c:v>
                </c:pt>
                <c:pt idx="35">
                  <c:v>13.75</c:v>
                </c:pt>
                <c:pt idx="36">
                  <c:v>13.5</c:v>
                </c:pt>
                <c:pt idx="37">
                  <c:v>13.25</c:v>
                </c:pt>
                <c:pt idx="38">
                  <c:v>13</c:v>
                </c:pt>
                <c:pt idx="39">
                  <c:v>12.75</c:v>
                </c:pt>
                <c:pt idx="40">
                  <c:v>12.5</c:v>
                </c:pt>
                <c:pt idx="41">
                  <c:v>12.25</c:v>
                </c:pt>
                <c:pt idx="42">
                  <c:v>12</c:v>
                </c:pt>
                <c:pt idx="43">
                  <c:v>11.75</c:v>
                </c:pt>
                <c:pt idx="44">
                  <c:v>11.5</c:v>
                </c:pt>
                <c:pt idx="45">
                  <c:v>11.25</c:v>
                </c:pt>
                <c:pt idx="46">
                  <c:v>11</c:v>
                </c:pt>
                <c:pt idx="47">
                  <c:v>10.75</c:v>
                </c:pt>
                <c:pt idx="48">
                  <c:v>10.5</c:v>
                </c:pt>
                <c:pt idx="49">
                  <c:v>10.25</c:v>
                </c:pt>
                <c:pt idx="50">
                  <c:v>10</c:v>
                </c:pt>
                <c:pt idx="51">
                  <c:v>9.75</c:v>
                </c:pt>
                <c:pt idx="52">
                  <c:v>9.5</c:v>
                </c:pt>
                <c:pt idx="53">
                  <c:v>9.25</c:v>
                </c:pt>
                <c:pt idx="54">
                  <c:v>9</c:v>
                </c:pt>
                <c:pt idx="55">
                  <c:v>8.75</c:v>
                </c:pt>
                <c:pt idx="56">
                  <c:v>8.5</c:v>
                </c:pt>
                <c:pt idx="57">
                  <c:v>8.25</c:v>
                </c:pt>
                <c:pt idx="58">
                  <c:v>8</c:v>
                </c:pt>
                <c:pt idx="59">
                  <c:v>7.75</c:v>
                </c:pt>
                <c:pt idx="60">
                  <c:v>7.5</c:v>
                </c:pt>
                <c:pt idx="61">
                  <c:v>7.25</c:v>
                </c:pt>
                <c:pt idx="62">
                  <c:v>7</c:v>
                </c:pt>
                <c:pt idx="63">
                  <c:v>6.75</c:v>
                </c:pt>
                <c:pt idx="64">
                  <c:v>6.5</c:v>
                </c:pt>
                <c:pt idx="65">
                  <c:v>6.25</c:v>
                </c:pt>
                <c:pt idx="66">
                  <c:v>6</c:v>
                </c:pt>
                <c:pt idx="67">
                  <c:v>5.75</c:v>
                </c:pt>
                <c:pt idx="68">
                  <c:v>5.5</c:v>
                </c:pt>
                <c:pt idx="69">
                  <c:v>5.25</c:v>
                </c:pt>
                <c:pt idx="70">
                  <c:v>5</c:v>
                </c:pt>
                <c:pt idx="71">
                  <c:v>4.75</c:v>
                </c:pt>
                <c:pt idx="72">
                  <c:v>4.5</c:v>
                </c:pt>
                <c:pt idx="73">
                  <c:v>4.25</c:v>
                </c:pt>
                <c:pt idx="74">
                  <c:v>4</c:v>
                </c:pt>
                <c:pt idx="75">
                  <c:v>3.75</c:v>
                </c:pt>
                <c:pt idx="76">
                  <c:v>3.5</c:v>
                </c:pt>
                <c:pt idx="77">
                  <c:v>3.25</c:v>
                </c:pt>
                <c:pt idx="78">
                  <c:v>3</c:v>
                </c:pt>
                <c:pt idx="79">
                  <c:v>2.75</c:v>
                </c:pt>
                <c:pt idx="80">
                  <c:v>2.5</c:v>
                </c:pt>
                <c:pt idx="81">
                  <c:v>2.25</c:v>
                </c:pt>
                <c:pt idx="82">
                  <c:v>2</c:v>
                </c:pt>
                <c:pt idx="83">
                  <c:v>1.75</c:v>
                </c:pt>
                <c:pt idx="84">
                  <c:v>1.5</c:v>
                </c:pt>
                <c:pt idx="85">
                  <c:v>1.25</c:v>
                </c:pt>
                <c:pt idx="86">
                  <c:v>1</c:v>
                </c:pt>
                <c:pt idx="87">
                  <c:v>0.75</c:v>
                </c:pt>
                <c:pt idx="88">
                  <c:v>0.5</c:v>
                </c:pt>
                <c:pt idx="89">
                  <c:v>0.25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E0-4547-8E94-9A06D21A13A9}"/>
            </c:ext>
          </c:extLst>
        </c:ser>
        <c:ser>
          <c:idx val="1"/>
          <c:order val="1"/>
          <c:tx>
            <c:strRef>
              <c:f>'PUT-OPTION'!$Y$1</c:f>
              <c:strCache>
                <c:ptCount val="1"/>
                <c:pt idx="0">
                  <c:v>T-t=0,25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'PUT-OPTION'!$W$2:$W$192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'PUT-OPTION'!$Y$2:$Y$192</c:f>
              <c:numCache>
                <c:formatCode>General</c:formatCode>
                <c:ptCount val="191"/>
                <c:pt idx="0">
                  <c:v>22.359769767277022</c:v>
                </c:pt>
                <c:pt idx="1">
                  <c:v>22.109769767277022</c:v>
                </c:pt>
                <c:pt idx="2">
                  <c:v>21.859769767277022</c:v>
                </c:pt>
                <c:pt idx="3">
                  <c:v>21.609769767277022</c:v>
                </c:pt>
                <c:pt idx="4">
                  <c:v>21.359769767277026</c:v>
                </c:pt>
                <c:pt idx="5">
                  <c:v>21.109769767277029</c:v>
                </c:pt>
                <c:pt idx="6">
                  <c:v>20.859769767277065</c:v>
                </c:pt>
                <c:pt idx="7">
                  <c:v>20.609769767277303</c:v>
                </c:pt>
                <c:pt idx="8">
                  <c:v>20.359769767278515</c:v>
                </c:pt>
                <c:pt idx="9">
                  <c:v>20.109769767284014</c:v>
                </c:pt>
                <c:pt idx="10">
                  <c:v>19.859769767306016</c:v>
                </c:pt>
                <c:pt idx="11">
                  <c:v>19.609769767385036</c:v>
                </c:pt>
                <c:pt idx="12">
                  <c:v>19.359769767642881</c:v>
                </c:pt>
                <c:pt idx="13">
                  <c:v>19.109769768415113</c:v>
                </c:pt>
                <c:pt idx="14">
                  <c:v>18.859769770556447</c:v>
                </c:pt>
                <c:pt idx="15">
                  <c:v>18.609769776095796</c:v>
                </c:pt>
                <c:pt idx="16">
                  <c:v>18.359769789552168</c:v>
                </c:pt>
                <c:pt idx="17">
                  <c:v>18.109769820426095</c:v>
                </c:pt>
                <c:pt idx="18">
                  <c:v>17.859769887668925</c:v>
                </c:pt>
                <c:pt idx="19">
                  <c:v>17.609770027314902</c:v>
                </c:pt>
                <c:pt idx="20">
                  <c:v>17.359770304938962</c:v>
                </c:pt>
                <c:pt idx="21">
                  <c:v>17.109770835164639</c:v>
                </c:pt>
                <c:pt idx="22">
                  <c:v>16.859771811063627</c:v>
                </c:pt>
                <c:pt idx="23">
                  <c:v>16.609773546918312</c:v>
                </c:pt>
                <c:pt idx="24">
                  <c:v>16.359776538403707</c:v>
                </c:pt>
                <c:pt idx="25">
                  <c:v>16.109781544719326</c:v>
                </c:pt>
                <c:pt idx="26">
                  <c:v>15.859789697495492</c:v>
                </c:pt>
                <c:pt idx="27">
                  <c:v>15.609802641346075</c:v>
                </c:pt>
                <c:pt idx="28">
                  <c:v>15.35982271068753</c:v>
                </c:pt>
                <c:pt idx="29">
                  <c:v>15.109853146855858</c:v>
                </c:pt>
                <c:pt idx="30">
                  <c:v>14.859898358616583</c:v>
                </c:pt>
                <c:pt idx="31">
                  <c:v>14.609964227890668</c:v>
                </c:pt>
                <c:pt idx="32">
                  <c:v>14.360058460951421</c:v>
                </c:pt>
                <c:pt idx="33">
                  <c:v>14.110190983546563</c:v>
                </c:pt>
                <c:pt idx="34">
                  <c:v>13.860374376448956</c:v>
                </c:pt>
                <c:pt idx="35">
                  <c:v>13.610624345935374</c:v>
                </c:pt>
                <c:pt idx="36">
                  <c:v>13.360960221738038</c:v>
                </c:pt>
                <c:pt idx="37">
                  <c:v>13.111405473210827</c:v>
                </c:pt>
                <c:pt idx="38">
                  <c:v>12.861988232896564</c:v>
                </c:pt>
                <c:pt idx="39">
                  <c:v>12.612741815454577</c:v>
                </c:pt>
                <c:pt idx="40">
                  <c:v>12.363705219072864</c:v>
                </c:pt>
                <c:pt idx="41">
                  <c:v>12.114923596089401</c:v>
                </c:pt>
                <c:pt idx="42">
                  <c:v>11.866448679601733</c:v>
                </c:pt>
                <c:pt idx="43">
                  <c:v>11.618339153351746</c:v>
                </c:pt>
                <c:pt idx="44">
                  <c:v>11.370660953108677</c:v>
                </c:pt>
                <c:pt idx="45">
                  <c:v>11.123487489097425</c:v>
                </c:pt>
                <c:pt idx="46">
                  <c:v>10.876899780673563</c:v>
                </c:pt>
                <c:pt idx="47">
                  <c:v>10.630986496363242</c:v>
                </c:pt>
                <c:pt idx="48">
                  <c:v>10.385843894490817</c:v>
                </c:pt>
                <c:pt idx="49">
                  <c:v>10.141575661831466</c:v>
                </c:pt>
                <c:pt idx="50">
                  <c:v>9.8982926499726975</c:v>
                </c:pt>
                <c:pt idx="51">
                  <c:v>9.6561125112750297</c:v>
                </c:pt>
                <c:pt idx="52">
                  <c:v>9.4151592384213405</c:v>
                </c:pt>
                <c:pt idx="53">
                  <c:v>9.1755626134786077</c:v>
                </c:pt>
                <c:pt idx="54">
                  <c:v>8.9374575741183033</c:v>
                </c:pt>
                <c:pt idx="55">
                  <c:v>8.7009835061151151</c:v>
                </c:pt>
                <c:pt idx="56">
                  <c:v>8.4662834724434575</c:v>
                </c:pt>
                <c:pt idx="57">
                  <c:v>8.2335033902027188</c:v>
                </c:pt>
                <c:pt idx="58">
                  <c:v>8.0027911672213055</c:v>
                </c:pt>
                <c:pt idx="59">
                  <c:v>7.7742958105214637</c:v>
                </c:pt>
                <c:pt idx="60">
                  <c:v>7.5481665188846936</c:v>
                </c:pt>
                <c:pt idx="61">
                  <c:v>7.3245517715610298</c:v>
                </c:pt>
                <c:pt idx="62">
                  <c:v>7.1035984247395678</c:v>
                </c:pt>
                <c:pt idx="63">
                  <c:v>6.8854508267710539</c:v>
                </c:pt>
                <c:pt idx="64">
                  <c:v>6.6702499623372429</c:v>
                </c:pt>
                <c:pt idx="65">
                  <c:v>6.4581326348286261</c:v>
                </c:pt>
                <c:pt idx="66">
                  <c:v>6.2492306951543153</c:v>
                </c:pt>
                <c:pt idx="67">
                  <c:v>6.0436703240968797</c:v>
                </c:pt>
                <c:pt idx="68">
                  <c:v>5.8415713741711404</c:v>
                </c:pt>
                <c:pt idx="69">
                  <c:v>5.6430467757762148</c:v>
                </c:pt>
                <c:pt idx="70">
                  <c:v>5.448202011270368</c:v>
                </c:pt>
                <c:pt idx="71">
                  <c:v>5.2571346594695427</c:v>
                </c:pt>
                <c:pt idx="72">
                  <c:v>5.0699340119919842</c:v>
                </c:pt>
                <c:pt idx="73">
                  <c:v>4.886680761858484</c:v>
                </c:pt>
                <c:pt idx="74">
                  <c:v>4.7074467638225705</c:v>
                </c:pt>
                <c:pt idx="75">
                  <c:v>4.5322948650566399</c:v>
                </c:pt>
                <c:pt idx="76">
                  <c:v>4.3612788040648329</c:v>
                </c:pt>
                <c:pt idx="77">
                  <c:v>4.1944431750351345</c:v>
                </c:pt>
                <c:pt idx="78">
                  <c:v>4.0318234542823603</c:v>
                </c:pt>
                <c:pt idx="79">
                  <c:v>3.8734460849706203</c:v>
                </c:pt>
                <c:pt idx="80">
                  <c:v>3.7193286159345451</c:v>
                </c:pt>
                <c:pt idx="81">
                  <c:v>3.5694798901401263</c:v>
                </c:pt>
                <c:pt idx="82">
                  <c:v>3.4239002781323951</c:v>
                </c:pt>
                <c:pt idx="83">
                  <c:v>3.2825819517024559</c:v>
                </c:pt>
                <c:pt idx="84">
                  <c:v>3.1455091929638535</c:v>
                </c:pt>
                <c:pt idx="85">
                  <c:v>3.0126587340503974</c:v>
                </c:pt>
                <c:pt idx="86">
                  <c:v>2.8840001227269028</c:v>
                </c:pt>
                <c:pt idx="87">
                  <c:v>2.7594961093337176</c:v>
                </c:pt>
                <c:pt idx="88">
                  <c:v>2.6391030506574182</c:v>
                </c:pt>
                <c:pt idx="89">
                  <c:v>2.5227713265269003</c:v>
                </c:pt>
                <c:pt idx="90">
                  <c:v>2.4104457651692233</c:v>
                </c:pt>
                <c:pt idx="91">
                  <c:v>2.302066073616702</c:v>
                </c:pt>
                <c:pt idx="92">
                  <c:v>2.1975672697298929</c:v>
                </c:pt>
                <c:pt idx="93">
                  <c:v>2.096880112684639</c:v>
                </c:pt>
                <c:pt idx="94">
                  <c:v>1.9999315290608131</c:v>
                </c:pt>
                <c:pt idx="95">
                  <c:v>1.9066450319608688</c:v>
                </c:pt>
                <c:pt idx="96">
                  <c:v>1.8169411308745413</c:v>
                </c:pt>
                <c:pt idx="97">
                  <c:v>1.7307377302881939</c:v>
                </c:pt>
                <c:pt idx="98">
                  <c:v>1.6479505153111518</c:v>
                </c:pt>
                <c:pt idx="99">
                  <c:v>1.5684933228540849</c:v>
                </c:pt>
                <c:pt idx="100">
                  <c:v>1.4922784971447047</c:v>
                </c:pt>
                <c:pt idx="101">
                  <c:v>1.4192172286018359</c:v>
                </c:pt>
                <c:pt idx="102">
                  <c:v>1.3492198753097666</c:v>
                </c:pt>
                <c:pt idx="103">
                  <c:v>1.2821962665394322</c:v>
                </c:pt>
                <c:pt idx="104">
                  <c:v>1.2180559879513719</c:v>
                </c:pt>
                <c:pt idx="105">
                  <c:v>1.1567086482873616</c:v>
                </c:pt>
                <c:pt idx="106">
                  <c:v>1.0980641275128917</c:v>
                </c:pt>
                <c:pt idx="107">
                  <c:v>1.04203280651216</c:v>
                </c:pt>
                <c:pt idx="108">
                  <c:v>0.98852577856047752</c:v>
                </c:pt>
                <c:pt idx="109">
                  <c:v>0.93745504290772175</c:v>
                </c:pt>
                <c:pt idx="110">
                  <c:v>0.88873368090014271</c:v>
                </c:pt>
                <c:pt idx="111">
                  <c:v>0.84227601514816453</c:v>
                </c:pt>
                <c:pt idx="112">
                  <c:v>0.79799775231515557</c:v>
                </c:pt>
                <c:pt idx="113">
                  <c:v>0.75581611015745764</c:v>
                </c:pt>
                <c:pt idx="114">
                  <c:v>0.71564992949019945</c:v>
                </c:pt>
                <c:pt idx="115">
                  <c:v>0.67741977178742552</c:v>
                </c:pt>
                <c:pt idx="116">
                  <c:v>0.64104800314966415</c:v>
                </c:pt>
                <c:pt idx="117">
                  <c:v>0.60645886538845684</c:v>
                </c:pt>
                <c:pt idx="118">
                  <c:v>0.57357853498578049</c:v>
                </c:pt>
                <c:pt idx="119">
                  <c:v>0.54233517068843007</c:v>
                </c:pt>
                <c:pt idx="120">
                  <c:v>0.51265895049315002</c:v>
                </c:pt>
                <c:pt idx="121">
                  <c:v>0.48448209876914827</c:v>
                </c:pt>
                <c:pt idx="122">
                  <c:v>0.45773890425073294</c:v>
                </c:pt>
                <c:pt idx="123">
                  <c:v>0.43236572961519038</c:v>
                </c:pt>
                <c:pt idx="124">
                  <c:v>0.40830101334018964</c:v>
                </c:pt>
                <c:pt idx="125">
                  <c:v>0.3854852645112854</c:v>
                </c:pt>
                <c:pt idx="126">
                  <c:v>0.36386105122456991</c:v>
                </c:pt>
                <c:pt idx="127">
                  <c:v>0.34337298320193721</c:v>
                </c:pt>
                <c:pt idx="128">
                  <c:v>0.32396768920791352</c:v>
                </c:pt>
                <c:pt idx="129">
                  <c:v>0.30559378982737684</c:v>
                </c:pt>
                <c:pt idx="130">
                  <c:v>0.28820186613349419</c:v>
                </c:pt>
                <c:pt idx="131">
                  <c:v>0.27174442474486327</c:v>
                </c:pt>
                <c:pt idx="132">
                  <c:v>0.25617585974062651</c:v>
                </c:pt>
                <c:pt idx="133">
                  <c:v>0.24145241187232314</c:v>
                </c:pt>
                <c:pt idx="134">
                  <c:v>0.22753212548169444</c:v>
                </c:pt>
                <c:pt idx="135">
                  <c:v>0.21437480350480675</c:v>
                </c:pt>
                <c:pt idx="136">
                  <c:v>0.20194196091470928</c:v>
                </c:pt>
                <c:pt idx="137">
                  <c:v>0.19019677692760295</c:v>
                </c:pt>
                <c:pt idx="138">
                  <c:v>0.17910404627126897</c:v>
                </c:pt>
                <c:pt idx="139">
                  <c:v>0.16863012978933578</c:v>
                </c:pt>
                <c:pt idx="140">
                  <c:v>0.15874290463081642</c:v>
                </c:pt>
                <c:pt idx="141">
                  <c:v>0.14941171425149258</c:v>
                </c:pt>
                <c:pt idx="142">
                  <c:v>0.14060731843193985</c:v>
                </c:pt>
                <c:pt idx="143">
                  <c:v>0.13230184349640739</c:v>
                </c:pt>
                <c:pt idx="144">
                  <c:v>0.12446873289740701</c:v>
                </c:pt>
                <c:pt idx="145">
                  <c:v>0.11708269831267382</c:v>
                </c:pt>
                <c:pt idx="146">
                  <c:v>0.11011967138409573</c:v>
                </c:pt>
                <c:pt idx="147">
                  <c:v>0.10355675621230875</c:v>
                </c:pt>
                <c:pt idx="148">
                  <c:v>9.7372182705897425E-2</c:v>
                </c:pt>
                <c:pt idx="149">
                  <c:v>9.1545260870370515E-2</c:v>
                </c:pt>
                <c:pt idx="150">
                  <c:v>8.6056336109428089E-2</c:v>
                </c:pt>
                <c:pt idx="151">
                  <c:v>8.0886745599334287E-2</c:v>
                </c:pt>
                <c:pt idx="152">
                  <c:v>7.6018775786464099E-2</c:v>
                </c:pt>
                <c:pt idx="153">
                  <c:v>7.1435621048277831E-2</c:v>
                </c:pt>
                <c:pt idx="154">
                  <c:v>6.7121343548981804E-2</c:v>
                </c:pt>
                <c:pt idx="155">
                  <c:v>6.30608343129897E-2</c:v>
                </c:pt>
                <c:pt idx="156">
                  <c:v>5.9239775531911842E-2</c:v>
                </c:pt>
                <c:pt idx="157">
                  <c:v>5.5644604114130858E-2</c:v>
                </c:pt>
                <c:pt idx="158">
                  <c:v>5.2262476480026465E-2</c:v>
                </c:pt>
                <c:pt idx="159">
                  <c:v>4.9081234600583779E-2</c:v>
                </c:pt>
                <c:pt idx="160">
                  <c:v>4.6089373272331646E-2</c:v>
                </c:pt>
                <c:pt idx="161">
                  <c:v>4.327600861736558E-2</c:v>
                </c:pt>
                <c:pt idx="162">
                  <c:v>4.0630847793510394E-2</c:v>
                </c:pt>
                <c:pt idx="163">
                  <c:v>3.814415989643144E-2</c:v>
                </c:pt>
                <c:pt idx="164">
                  <c:v>3.580674803273115E-2</c:v>
                </c:pt>
                <c:pt idx="165">
                  <c:v>3.3609922540663917E-2</c:v>
                </c:pt>
                <c:pt idx="166">
                  <c:v>3.1545475333077944E-2</c:v>
                </c:pt>
                <c:pt idx="167">
                  <c:v>2.9605655335503245E-2</c:v>
                </c:pt>
                <c:pt idx="168">
                  <c:v>2.7783144990921882E-2</c:v>
                </c:pt>
                <c:pt idx="169">
                  <c:v>2.6071037801643104E-2</c:v>
                </c:pt>
                <c:pt idx="170">
                  <c:v>2.4462816877864335E-2</c:v>
                </c:pt>
                <c:pt idx="171">
                  <c:v>2.2952334461853074E-2</c:v>
                </c:pt>
                <c:pt idx="172">
                  <c:v>2.1533792396283169E-2</c:v>
                </c:pt>
                <c:pt idx="173">
                  <c:v>2.0201723504996716E-2</c:v>
                </c:pt>
                <c:pt idx="174">
                  <c:v>1.8950973854398256E-2</c:v>
                </c:pt>
                <c:pt idx="175">
                  <c:v>1.7776685863760244E-2</c:v>
                </c:pt>
                <c:pt idx="176">
                  <c:v>1.6674282232892135E-2</c:v>
                </c:pt>
                <c:pt idx="177">
                  <c:v>1.5639450655963338E-2</c:v>
                </c:pt>
                <c:pt idx="178">
                  <c:v>1.4668129290648646E-2</c:v>
                </c:pt>
                <c:pt idx="179">
                  <c:v>1.3756492952270688E-2</c:v>
                </c:pt>
                <c:pt idx="180">
                  <c:v>1.2900940003173544E-2</c:v>
                </c:pt>
                <c:pt idx="181">
                  <c:v>1.2098079908181125E-2</c:v>
                </c:pt>
                <c:pt idx="182">
                  <c:v>1.1344721427677146E-2</c:v>
                </c:pt>
                <c:pt idx="183">
                  <c:v>1.0637861420553674E-2</c:v>
                </c:pt>
                <c:pt idx="184">
                  <c:v>9.9746742300379915E-3</c:v>
                </c:pt>
                <c:pt idx="185">
                  <c:v>9.3525016261749028E-3</c:v>
                </c:pt>
                <c:pt idx="186">
                  <c:v>8.7688432795541837E-3</c:v>
                </c:pt>
                <c:pt idx="187">
                  <c:v>8.221347741673754E-3</c:v>
                </c:pt>
                <c:pt idx="188">
                  <c:v>7.7078039081628358E-3</c:v>
                </c:pt>
                <c:pt idx="189">
                  <c:v>7.2261329419099074E-3</c:v>
                </c:pt>
                <c:pt idx="190">
                  <c:v>6.7743806339675694E-3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E0-4547-8E94-9A06D21A13A9}"/>
            </c:ext>
          </c:extLst>
        </c:ser>
        <c:ser>
          <c:idx val="2"/>
          <c:order val="2"/>
          <c:tx>
            <c:strRef>
              <c:f>'PUT-OPTION'!$Z$1</c:f>
              <c:strCache>
                <c:ptCount val="1"/>
                <c:pt idx="0">
                  <c:v>T-t=0,5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'PUT-OPTION'!$W$2:$W$192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'PUT-OPTION'!$Z$2:$Z$192</c:f>
              <c:numCache>
                <c:formatCode>General</c:formatCode>
                <c:ptCount val="191"/>
                <c:pt idx="0">
                  <c:v>22.220326115299269</c:v>
                </c:pt>
                <c:pt idx="1">
                  <c:v>21.970326115396706</c:v>
                </c:pt>
                <c:pt idx="2">
                  <c:v>21.720326115864719</c:v>
                </c:pt>
                <c:pt idx="3">
                  <c:v>21.470326117736953</c:v>
                </c:pt>
                <c:pt idx="4">
                  <c:v>21.220326124173305</c:v>
                </c:pt>
                <c:pt idx="5">
                  <c:v>20.970326143657203</c:v>
                </c:pt>
                <c:pt idx="6">
                  <c:v>20.720326196601093</c:v>
                </c:pt>
                <c:pt idx="7">
                  <c:v>20.470326327745408</c:v>
                </c:pt>
                <c:pt idx="8">
                  <c:v>20.220326627598684</c:v>
                </c:pt>
                <c:pt idx="9">
                  <c:v>19.970327266975481</c:v>
                </c:pt>
                <c:pt idx="10">
                  <c:v>19.720328549303495</c:v>
                </c:pt>
                <c:pt idx="11">
                  <c:v>19.470330985661505</c:v>
                </c:pt>
                <c:pt idx="12">
                  <c:v>19.22033539737993</c:v>
                </c:pt>
                <c:pt idx="13">
                  <c:v>18.970343050440849</c:v>
                </c:pt>
                <c:pt idx="14">
                  <c:v>18.720355824865656</c:v>
                </c:pt>
                <c:pt idx="15">
                  <c:v>18.470376420840996</c:v>
                </c:pt>
                <c:pt idx="16">
                  <c:v>18.220408601611634</c:v>
                </c:pt>
                <c:pt idx="17">
                  <c:v>17.970457471293741</c:v>
                </c:pt>
                <c:pt idx="18">
                  <c:v>17.720529783873101</c:v>
                </c:pt>
                <c:pt idx="19">
                  <c:v>17.470634277882567</c:v>
                </c:pt>
                <c:pt idx="20">
                  <c:v>17.220782029717654</c:v>
                </c:pt>
                <c:pt idx="21">
                  <c:v>16.970986817335231</c:v>
                </c:pt>
                <c:pt idx="22">
                  <c:v>16.721265485247791</c:v>
                </c:pt>
                <c:pt idx="23">
                  <c:v>16.471638301300764</c:v>
                </c:pt>
                <c:pt idx="24">
                  <c:v>16.222129295702253</c:v>
                </c:pt>
                <c:pt idx="25">
                  <c:v>15.972766573138266</c:v>
                </c:pt>
                <c:pt idx="26">
                  <c:v>15.723582589507558</c:v>
                </c:pt>
                <c:pt idx="27">
                  <c:v>15.474614385791515</c:v>
                </c:pt>
                <c:pt idx="28">
                  <c:v>15.225903772771895</c:v>
                </c:pt>
                <c:pt idx="29">
                  <c:v>14.977497461654488</c:v>
                </c:pt>
                <c:pt idx="30">
                  <c:v>14.729447137085099</c:v>
                </c:pt>
                <c:pt idx="31">
                  <c:v>14.481809470494401</c:v>
                </c:pt>
                <c:pt idx="32">
                  <c:v>14.234646073126374</c:v>
                </c:pt>
                <c:pt idx="33">
                  <c:v>13.988023389446207</c:v>
                </c:pt>
                <c:pt idx="34">
                  <c:v>13.74201253285157</c:v>
                </c:pt>
                <c:pt idx="35">
                  <c:v>13.496689066699288</c:v>
                </c:pt>
                <c:pt idx="36">
                  <c:v>13.252132734589962</c:v>
                </c:pt>
                <c:pt idx="37">
                  <c:v>13.008427144615858</c:v>
                </c:pt>
                <c:pt idx="38">
                  <c:v>12.76565941286985</c:v>
                </c:pt>
                <c:pt idx="39">
                  <c:v>12.523919771938761</c:v>
                </c:pt>
                <c:pt idx="40">
                  <c:v>12.283301150370553</c:v>
                </c:pt>
                <c:pt idx="41">
                  <c:v>12.043898729223992</c:v>
                </c:pt>
                <c:pt idx="42">
                  <c:v>11.805809481795336</c:v>
                </c:pt>
                <c:pt idx="43">
                  <c:v>11.569131702485759</c:v>
                </c:pt>
                <c:pt idx="44">
                  <c:v>11.333964530542618</c:v>
                </c:pt>
                <c:pt idx="45">
                  <c:v>11.100407474093997</c:v>
                </c:pt>
                <c:pt idx="46">
                  <c:v>10.868559939516977</c:v>
                </c:pt>
                <c:pt idx="47">
                  <c:v>10.63852077075042</c:v>
                </c:pt>
                <c:pt idx="48">
                  <c:v>10.410387802699033</c:v>
                </c:pt>
                <c:pt idx="49">
                  <c:v>10.184257432389547</c:v>
                </c:pt>
                <c:pt idx="50">
                  <c:v>9.9602242110445154</c:v>
                </c:pt>
                <c:pt idx="51">
                  <c:v>9.7383804597448798</c:v>
                </c:pt>
                <c:pt idx="52">
                  <c:v>9.5188159108679855</c:v>
                </c:pt>
                <c:pt idx="53">
                  <c:v>9.3016173770204738</c:v>
                </c:pt>
                <c:pt idx="54">
                  <c:v>9.086868448741555</c:v>
                </c:pt>
                <c:pt idx="55">
                  <c:v>8.8746492218358544</c:v>
                </c:pt>
                <c:pt idx="56">
                  <c:v>8.6650360548101268</c:v>
                </c:pt>
                <c:pt idx="57">
                  <c:v>8.4581013565365506</c:v>
                </c:pt>
                <c:pt idx="58">
                  <c:v>8.253913403948669</c:v>
                </c:pt>
                <c:pt idx="59">
                  <c:v>8.0525361892945178</c:v>
                </c:pt>
                <c:pt idx="60">
                  <c:v>7.8540292962252671</c:v>
                </c:pt>
                <c:pt idx="61">
                  <c:v>7.6584478037856059</c:v>
                </c:pt>
                <c:pt idx="62">
                  <c:v>7.4658422171931083</c:v>
                </c:pt>
                <c:pt idx="63">
                  <c:v>7.2762584241463006</c:v>
                </c:pt>
                <c:pt idx="64">
                  <c:v>7.0897376752830308</c:v>
                </c:pt>
                <c:pt idx="65">
                  <c:v>6.9063165873199868</c:v>
                </c:pt>
                <c:pt idx="66">
                  <c:v>6.7260271673389997</c:v>
                </c:pt>
                <c:pt idx="67">
                  <c:v>6.5488968566427346</c:v>
                </c:pt>
                <c:pt idx="68">
                  <c:v>6.3749485925807772</c:v>
                </c:pt>
                <c:pt idx="69">
                  <c:v>6.2042008867431129</c:v>
                </c:pt>
                <c:pt idx="70">
                  <c:v>6.0366679179304032</c:v>
                </c:pt>
                <c:pt idx="71">
                  <c:v>5.8723596383369419</c:v>
                </c:pt>
                <c:pt idx="72">
                  <c:v>5.7112818914200911</c:v>
                </c:pt>
                <c:pt idx="73">
                  <c:v>5.5534365399786161</c:v>
                </c:pt>
                <c:pt idx="74">
                  <c:v>5.3988216030186926</c:v>
                </c:pt>
                <c:pt idx="75">
                  <c:v>5.2474314000494768</c:v>
                </c:pt>
                <c:pt idx="76">
                  <c:v>5.0992567015187298</c:v>
                </c:pt>
                <c:pt idx="77">
                  <c:v>4.9542848841709279</c:v>
                </c:pt>
                <c:pt idx="78">
                  <c:v>4.8125000901851944</c:v>
                </c:pt>
                <c:pt idx="79">
                  <c:v>4.6738833890266385</c:v>
                </c:pt>
                <c:pt idx="80">
                  <c:v>4.5384129410218481</c:v>
                </c:pt>
                <c:pt idx="81">
                  <c:v>4.4060641617456291</c:v>
                </c:pt>
                <c:pt idx="82">
                  <c:v>4.2768098863824004</c:v>
                </c:pt>
                <c:pt idx="83">
                  <c:v>4.1506205332995272</c:v>
                </c:pt>
                <c:pt idx="84">
                  <c:v>4.027464266142422</c:v>
                </c:pt>
                <c:pt idx="85">
                  <c:v>3.9073071538310948</c:v>
                </c:pt>
                <c:pt idx="86">
                  <c:v>3.7901133279048818</c:v>
                </c:pt>
                <c:pt idx="87">
                  <c:v>3.6758451367261902</c:v>
                </c:pt>
                <c:pt idx="88">
                  <c:v>3.5644632961151395</c:v>
                </c:pt>
                <c:pt idx="89">
                  <c:v>3.4559270360443826</c:v>
                </c:pt>
                <c:pt idx="90">
                  <c:v>3.3501942430775511</c:v>
                </c:pt>
                <c:pt idx="91">
                  <c:v>3.2472215982856731</c:v>
                </c:pt>
                <c:pt idx="92">
                  <c:v>3.1469647104227292</c:v>
                </c:pt>
                <c:pt idx="93">
                  <c:v>3.0493782441857427</c:v>
                </c:pt>
                <c:pt idx="94">
                  <c:v>2.954416043424887</c:v>
                </c:pt>
                <c:pt idx="95">
                  <c:v>2.8620312492063977</c:v>
                </c:pt>
                <c:pt idx="96">
                  <c:v>2.7721764126649617</c:v>
                </c:pt>
                <c:pt idx="97">
                  <c:v>2.6848036026131528</c:v>
                </c:pt>
                <c:pt idx="98">
                  <c:v>2.5998645079033729</c:v>
                </c:pt>
                <c:pt idx="99">
                  <c:v>2.5173105345629843</c:v>
                </c:pt>
                <c:pt idx="100">
                  <c:v>2.4370928977456323</c:v>
                </c:pt>
                <c:pt idx="101">
                  <c:v>2.3591627085618274</c:v>
                </c:pt>
                <c:pt idx="102">
                  <c:v>2.283471055869466</c:v>
                </c:pt>
                <c:pt idx="103">
                  <c:v>2.2099690831201304</c:v>
                </c:pt>
                <c:pt idx="104">
                  <c:v>2.1386080603706183</c:v>
                </c:pt>
                <c:pt idx="105">
                  <c:v>2.0693394515802339</c:v>
                </c:pt>
                <c:pt idx="106">
                  <c:v>2.0021149773242009</c:v>
                </c:pt>
                <c:pt idx="107">
                  <c:v>1.9368866730613163</c:v>
                </c:pt>
                <c:pt idx="108">
                  <c:v>1.8736069431006026</c:v>
                </c:pt>
                <c:pt idx="109">
                  <c:v>1.8122286104166321</c:v>
                </c:pt>
                <c:pt idx="110">
                  <c:v>1.7527049624670754</c:v>
                </c:pt>
                <c:pt idx="111">
                  <c:v>1.6949897931686966</c:v>
                </c:pt>
                <c:pt idx="112">
                  <c:v>1.6390374411895898</c:v>
                </c:pt>
                <c:pt idx="113">
                  <c:v>1.584802824716304</c:v>
                </c:pt>
                <c:pt idx="114">
                  <c:v>1.5322414728541638</c:v>
                </c:pt>
                <c:pt idx="115">
                  <c:v>1.4813095538184697</c:v>
                </c:pt>
                <c:pt idx="116">
                  <c:v>1.4319639000725664</c:v>
                </c:pt>
                <c:pt idx="117">
                  <c:v>1.3841620305667792</c:v>
                </c:pt>
                <c:pt idx="118">
                  <c:v>1.3378621702296174</c:v>
                </c:pt>
                <c:pt idx="119">
                  <c:v>1.2930232668596151</c:v>
                </c:pt>
                <c:pt idx="120">
                  <c:v>1.249605005562791</c:v>
                </c:pt>
                <c:pt idx="121">
                  <c:v>1.2075678208770588</c:v>
                </c:pt>
                <c:pt idx="122">
                  <c:v>1.166872906720914</c:v>
                </c:pt>
                <c:pt idx="123">
                  <c:v>1.1274822242995715</c:v>
                </c:pt>
                <c:pt idx="124">
                  <c:v>1.089358508097491</c:v>
                </c:pt>
                <c:pt idx="125">
                  <c:v>1.0524652700815844</c:v>
                </c:pt>
                <c:pt idx="126">
                  <c:v>1.0167668022350655</c:v>
                </c:pt>
                <c:pt idx="127">
                  <c:v>0.98222817753717084</c:v>
                </c:pt>
                <c:pt idx="128">
                  <c:v>0.94881524949938179</c:v>
                </c:pt>
                <c:pt idx="129">
                  <c:v>0.91649465036411915</c:v>
                </c:pt>
                <c:pt idx="130">
                  <c:v>0.88523378806735398</c:v>
                </c:pt>
                <c:pt idx="131">
                  <c:v>0.85500084206186955</c:v>
                </c:pt>
                <c:pt idx="132">
                  <c:v>0.82576475809345684</c:v>
                </c:pt>
                <c:pt idx="133">
                  <c:v>0.797495242017904</c:v>
                </c:pt>
                <c:pt idx="134">
                  <c:v>0.77016275274219348</c:v>
                </c:pt>
                <c:pt idx="135">
                  <c:v>0.74373849436909367</c:v>
                </c:pt>
                <c:pt idx="136">
                  <c:v>0.7181944076201674</c:v>
                </c:pt>
                <c:pt idx="137">
                  <c:v>0.6935031606081381</c:v>
                </c:pt>
                <c:pt idx="138">
                  <c:v>0.66963813902562563</c:v>
                </c:pt>
                <c:pt idx="139">
                  <c:v>0.64657343581344495</c:v>
                </c:pt>
                <c:pt idx="140">
                  <c:v>0.62428384036799622</c:v>
                </c:pt>
                <c:pt idx="141">
                  <c:v>0.60274482734367174</c:v>
                </c:pt>
                <c:pt idx="142">
                  <c:v>0.58193254510280035</c:v>
                </c:pt>
                <c:pt idx="143">
                  <c:v>0.56182380386237529</c:v>
                </c:pt>
                <c:pt idx="144">
                  <c:v>0.54239606358363579</c:v>
                </c:pt>
                <c:pt idx="145">
                  <c:v>0.52362742164746834</c:v>
                </c:pt>
                <c:pt idx="146">
                  <c:v>0.50549660035588273</c:v>
                </c:pt>
                <c:pt idx="147">
                  <c:v>0.48798293429681161</c:v>
                </c:pt>
                <c:pt idx="148">
                  <c:v>0.47106635760701421</c:v>
                </c:pt>
                <c:pt idx="149">
                  <c:v>0.4547273911653269</c:v>
                </c:pt>
                <c:pt idx="150">
                  <c:v>0.43894712974597061</c:v>
                </c:pt>
                <c:pt idx="151">
                  <c:v>0.42370722915957604</c:v>
                </c:pt>
                <c:pt idx="152">
                  <c:v>0.40898989340721936</c:v>
                </c:pt>
                <c:pt idx="153">
                  <c:v>0.39477786187085373</c:v>
                </c:pt>
                <c:pt idx="154">
                  <c:v>0.38105439656151896</c:v>
                </c:pt>
                <c:pt idx="155">
                  <c:v>0.3678032694449147</c:v>
                </c:pt>
                <c:pt idx="156">
                  <c:v>0.35500874986216635</c:v>
                </c:pt>
                <c:pt idx="157">
                  <c:v>0.34265559206204355</c:v>
                </c:pt>
                <c:pt idx="158">
                  <c:v>0.33072902285925121</c:v>
                </c:pt>
                <c:pt idx="159">
                  <c:v>0.31921472943210816</c:v>
                </c:pt>
                <c:pt idx="160">
                  <c:v>0.30809884727144787</c:v>
                </c:pt>
                <c:pt idx="161">
                  <c:v>0.29736794829140623</c:v>
                </c:pt>
                <c:pt idx="162">
                  <c:v>0.2870090291114693</c:v>
                </c:pt>
                <c:pt idx="163">
                  <c:v>0.27700949951816467</c:v>
                </c:pt>
                <c:pt idx="164">
                  <c:v>0.26735717111359625</c:v>
                </c:pt>
                <c:pt idx="165">
                  <c:v>0.25804024615719601</c:v>
                </c:pt>
                <c:pt idx="166">
                  <c:v>0.24904730660602081</c:v>
                </c:pt>
                <c:pt idx="167">
                  <c:v>0.24036730335820433</c:v>
                </c:pt>
                <c:pt idx="168">
                  <c:v>0.23198954570330277</c:v>
                </c:pt>
                <c:pt idx="169">
                  <c:v>0.22390369098258645</c:v>
                </c:pt>
                <c:pt idx="170">
                  <c:v>0.21609973446166086</c:v>
                </c:pt>
                <c:pt idx="171">
                  <c:v>0.20856799941714677</c:v>
                </c:pt>
                <c:pt idx="172">
                  <c:v>0.20129912743862421</c:v>
                </c:pt>
                <c:pt idx="173">
                  <c:v>0.19428406894645822</c:v>
                </c:pt>
                <c:pt idx="174">
                  <c:v>0.18751407392569819</c:v>
                </c:pt>
                <c:pt idx="175">
                  <c:v>0.18098068287575098</c:v>
                </c:pt>
                <c:pt idx="176">
                  <c:v>0.17467571797514592</c:v>
                </c:pt>
                <c:pt idx="177">
                  <c:v>0.16859127446032174</c:v>
                </c:pt>
                <c:pt idx="178">
                  <c:v>0.16271971221705406</c:v>
                </c:pt>
                <c:pt idx="179">
                  <c:v>0.15705364758280016</c:v>
                </c:pt>
                <c:pt idx="180">
                  <c:v>0.15158594535798042</c:v>
                </c:pt>
                <c:pt idx="181">
                  <c:v>0.1463097110239765</c:v>
                </c:pt>
                <c:pt idx="182">
                  <c:v>0.14121828316537233</c:v>
                </c:pt>
                <c:pt idx="183">
                  <c:v>0.13630522609379647</c:v>
                </c:pt>
                <c:pt idx="184">
                  <c:v>0.13156432267051965</c:v>
                </c:pt>
                <c:pt idx="185">
                  <c:v>0.12698956732482714</c:v>
                </c:pt>
                <c:pt idx="186">
                  <c:v>0.1225751592650377</c:v>
                </c:pt>
                <c:pt idx="187">
                  <c:v>0.11831549587892076</c:v>
                </c:pt>
                <c:pt idx="188">
                  <c:v>0.1142051663201713</c:v>
                </c:pt>
                <c:pt idx="189">
                  <c:v>0.11023894527750089</c:v>
                </c:pt>
                <c:pt idx="190">
                  <c:v>0.10641178692285957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E0-4547-8E94-9A06D21A13A9}"/>
            </c:ext>
          </c:extLst>
        </c:ser>
        <c:ser>
          <c:idx val="3"/>
          <c:order val="3"/>
          <c:tx>
            <c:strRef>
              <c:f>'PUT-OPTION'!$AA$1</c:f>
              <c:strCache>
                <c:ptCount val="1"/>
                <c:pt idx="0">
                  <c:v>T-t=0,75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'PUT-OPTION'!$W$2:$W$192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'PUT-OPTION'!$AA$2:$AA$192</c:f>
              <c:numCache>
                <c:formatCode>General</c:formatCode>
                <c:ptCount val="191"/>
                <c:pt idx="0">
                  <c:v>22.081664670335712</c:v>
                </c:pt>
                <c:pt idx="1">
                  <c:v>21.831664767753683</c:v>
                </c:pt>
                <c:pt idx="2">
                  <c:v>21.581665045382938</c:v>
                </c:pt>
                <c:pt idx="3">
                  <c:v>21.33166574526577</c:v>
                </c:pt>
                <c:pt idx="4">
                  <c:v>21.081667339473007</c:v>
                </c:pt>
                <c:pt idx="5">
                  <c:v>20.831670674963775</c:v>
                </c:pt>
                <c:pt idx="6">
                  <c:v>20.581677168615318</c:v>
                </c:pt>
                <c:pt idx="7">
                  <c:v>20.331689054327967</c:v>
                </c:pt>
                <c:pt idx="8">
                  <c:v>20.081709680087172</c:v>
                </c:pt>
                <c:pt idx="9">
                  <c:v>19.831743848931708</c:v>
                </c:pt>
                <c:pt idx="10">
                  <c:v>19.581798194370002</c:v>
                </c:pt>
                <c:pt idx="11">
                  <c:v>19.33188157820171</c:v>
                </c:pt>
                <c:pt idx="12">
                  <c:v>19.082005497088659</c:v>
                </c:pt>
                <c:pt idx="13">
                  <c:v>18.832184483598354</c:v>
                </c:pt>
                <c:pt idx="14">
                  <c:v>18.582436487735009</c:v>
                </c:pt>
                <c:pt idx="15">
                  <c:v>18.332783226031509</c:v>
                </c:pt>
                <c:pt idx="16">
                  <c:v>18.083250486922164</c:v>
                </c:pt>
                <c:pt idx="17">
                  <c:v>17.833868383161089</c:v>
                </c:pt>
                <c:pt idx="18">
                  <c:v>17.584671544316436</c:v>
                </c:pt>
                <c:pt idx="19">
                  <c:v>17.335699244699548</c:v>
                </c:pt>
                <c:pt idx="20">
                  <c:v>17.086995464351972</c:v>
                </c:pt>
                <c:pt idx="21">
                  <c:v>16.838608882813723</c:v>
                </c:pt>
                <c:pt idx="22">
                  <c:v>16.590592807265203</c:v>
                </c:pt>
                <c:pt idx="23">
                  <c:v>16.343005038229528</c:v>
                </c:pt>
                <c:pt idx="24">
                  <c:v>16.095907677322742</c:v>
                </c:pt>
                <c:pt idx="25">
                  <c:v>15.849366882543666</c:v>
                </c:pt>
                <c:pt idx="26">
                  <c:v>15.603452577316073</c:v>
                </c:pt>
                <c:pt idx="27">
                  <c:v>15.358238119953658</c:v>
                </c:pt>
                <c:pt idx="28">
                  <c:v>15.113799940442286</c:v>
                </c:pt>
                <c:pt idx="29">
                  <c:v>14.870217151454813</c:v>
                </c:pt>
                <c:pt idx="30">
                  <c:v>14.627571140364534</c:v>
                </c:pt>
                <c:pt idx="31">
                  <c:v>14.385945148736356</c:v>
                </c:pt>
                <c:pt idx="32">
                  <c:v>14.145423845380538</c:v>
                </c:pt>
                <c:pt idx="33">
                  <c:v>13.906092898580619</c:v>
                </c:pt>
                <c:pt idx="34">
                  <c:v>13.668038552579839</c:v>
                </c:pt>
                <c:pt idx="35">
                  <c:v>13.431347212851133</c:v>
                </c:pt>
                <c:pt idx="36">
                  <c:v>13.196105044102772</c:v>
                </c:pt>
                <c:pt idx="37">
                  <c:v>12.962397584400684</c:v>
                </c:pt>
                <c:pt idx="38">
                  <c:v>12.730309378231702</c:v>
                </c:pt>
                <c:pt idx="39">
                  <c:v>12.499923630798994</c:v>
                </c:pt>
                <c:pt idx="40">
                  <c:v>12.271321885339182</c:v>
                </c:pt>
                <c:pt idx="41">
                  <c:v>12.044583724785131</c:v>
                </c:pt>
                <c:pt idx="42">
                  <c:v>11.819786498672537</c:v>
                </c:pt>
                <c:pt idx="43">
                  <c:v>11.597005075803851</c:v>
                </c:pt>
                <c:pt idx="44">
                  <c:v>11.376311622840621</c:v>
                </c:pt>
                <c:pt idx="45">
                  <c:v>11.157775408694116</c:v>
                </c:pt>
                <c:pt idx="46">
                  <c:v>10.941462634323415</c:v>
                </c:pt>
                <c:pt idx="47">
                  <c:v>10.72743628732761</c:v>
                </c:pt>
                <c:pt idx="48">
                  <c:v>10.515756020532574</c:v>
                </c:pt>
                <c:pt idx="49">
                  <c:v>10.306478053620037</c:v>
                </c:pt>
                <c:pt idx="50">
                  <c:v>10.099655096724867</c:v>
                </c:pt>
                <c:pt idx="51">
                  <c:v>9.8953362948327417</c:v>
                </c:pt>
                <c:pt idx="52">
                  <c:v>9.6935671917418258</c:v>
                </c:pt>
                <c:pt idx="53">
                  <c:v>9.4943897123057948</c:v>
                </c:pt>
                <c:pt idx="54">
                  <c:v>9.297842161649525</c:v>
                </c:pt>
                <c:pt idx="55">
                  <c:v>9.1039592400392735</c:v>
                </c:pt>
                <c:pt idx="56">
                  <c:v>8.9127720720953096</c:v>
                </c:pt>
                <c:pt idx="57">
                  <c:v>8.7243082490529158</c:v>
                </c:pt>
                <c:pt idx="58">
                  <c:v>8.5385918828069975</c:v>
                </c:pt>
                <c:pt idx="59">
                  <c:v>8.355643670512837</c:v>
                </c:pt>
                <c:pt idx="60">
                  <c:v>8.1754809685606187</c:v>
                </c:pt>
                <c:pt idx="61">
                  <c:v>7.9981178747911645</c:v>
                </c:pt>
                <c:pt idx="62">
                  <c:v>7.823565317875099</c:v>
                </c:pt>
                <c:pt idx="63">
                  <c:v>7.651831152834859</c:v>
                </c:pt>
                <c:pt idx="64">
                  <c:v>7.4829202617484825</c:v>
                </c:pt>
                <c:pt idx="65">
                  <c:v>7.3168346587345194</c:v>
                </c:pt>
                <c:pt idx="66">
                  <c:v>7.1535735983782178</c:v>
                </c:pt>
                <c:pt idx="67">
                  <c:v>6.9931336868196325</c:v>
                </c:pt>
                <c:pt idx="68">
                  <c:v>6.8355089947837619</c:v>
                </c:pt>
                <c:pt idx="69">
                  <c:v>6.6806911718910875</c:v>
                </c:pt>
                <c:pt idx="70">
                  <c:v>6.5286695616434471</c:v>
                </c:pt>
                <c:pt idx="71">
                  <c:v>6.379431316534502</c:v>
                </c:pt>
                <c:pt idx="72">
                  <c:v>6.2329615127864884</c:v>
                </c:pt>
                <c:pt idx="73">
                  <c:v>6.0892432642647663</c:v>
                </c:pt>
                <c:pt idx="74">
                  <c:v>5.9482578351689508</c:v>
                </c:pt>
                <c:pt idx="75">
                  <c:v>5.8099847511442206</c:v>
                </c:pt>
                <c:pt idx="76">
                  <c:v>5.6744019084985791</c:v>
                </c:pt>
                <c:pt idx="77">
                  <c:v>5.5414856812511761</c:v>
                </c:pt>
                <c:pt idx="78">
                  <c:v>5.4112110257738699</c:v>
                </c:pt>
                <c:pt idx="79">
                  <c:v>5.2835515828222981</c:v>
                </c:pt>
                <c:pt idx="80">
                  <c:v>5.1584797767846844</c:v>
                </c:pt>
                <c:pt idx="81">
                  <c:v>5.035966912005879</c:v>
                </c:pt>
                <c:pt idx="82">
                  <c:v>4.9159832660711196</c:v>
                </c:pt>
                <c:pt idx="83">
                  <c:v>4.7984981799588216</c:v>
                </c:pt>
                <c:pt idx="84">
                  <c:v>4.6834801449941974</c:v>
                </c:pt>
                <c:pt idx="85">
                  <c:v>4.570896886556179</c:v>
                </c:pt>
                <c:pt idx="86">
                  <c:v>4.4607154445085921</c:v>
                </c:pt>
                <c:pt idx="87">
                  <c:v>4.3529022503434618</c:v>
                </c:pt>
                <c:pt idx="88">
                  <c:v>4.2474232010392328</c:v>
                </c:pt>
                <c:pt idx="89">
                  <c:v>4.144243729650336</c:v>
                </c:pt>
                <c:pt idx="90">
                  <c:v>4.0433288726562875</c:v>
                </c:pt>
                <c:pt idx="91">
                  <c:v>3.9446433341092177</c:v>
                </c:pt>
                <c:pt idx="92">
                  <c:v>3.8481515466278591</c:v>
                </c:pt>
                <c:pt idx="93">
                  <c:v>3.7538177292942194</c:v>
                </c:pt>
                <c:pt idx="94">
                  <c:v>3.6616059425159104</c:v>
                </c:pt>
                <c:pt idx="95">
                  <c:v>3.5714801399232545</c:v>
                </c:pt>
                <c:pt idx="96">
                  <c:v>3.4834042173750444</c:v>
                </c:pt>
                <c:pt idx="97">
                  <c:v>3.3973420591511569</c:v>
                </c:pt>
                <c:pt idx="98">
                  <c:v>3.3132575814134313</c:v>
                </c:pt>
                <c:pt idx="99">
                  <c:v>3.2311147730189518</c:v>
                </c:pt>
                <c:pt idx="100">
                  <c:v>3.1508777337717877</c:v>
                </c:pt>
                <c:pt idx="101">
                  <c:v>3.072510710200735</c:v>
                </c:pt>
                <c:pt idx="102">
                  <c:v>2.9959781289514282</c:v>
                </c:pt>
                <c:pt idx="103">
                  <c:v>2.9212446278816753</c:v>
                </c:pt>
                <c:pt idx="104">
                  <c:v>2.8482750849488205</c:v>
                </c:pt>
                <c:pt idx="105">
                  <c:v>2.7770346449775651</c:v>
                </c:pt>
                <c:pt idx="106">
                  <c:v>2.7074887443960751</c:v>
                </c:pt>
                <c:pt idx="107">
                  <c:v>2.6396031340271451</c:v>
                </c:pt>
                <c:pt idx="108">
                  <c:v>2.573343900019891</c:v>
                </c:pt>
                <c:pt idx="109">
                  <c:v>2.5086774830061866</c:v>
                </c:pt>
                <c:pt idx="110">
                  <c:v>2.4455706955642196</c:v>
                </c:pt>
                <c:pt idx="111">
                  <c:v>2.383990738069877</c:v>
                </c:pt>
                <c:pt idx="112">
                  <c:v>2.3239052130146582</c:v>
                </c:pt>
                <c:pt idx="113">
                  <c:v>2.265282137866869</c:v>
                </c:pt>
                <c:pt idx="114">
                  <c:v>2.2080899565505732</c:v>
                </c:pt>
                <c:pt idx="115">
                  <c:v>2.1522975496147705</c:v>
                </c:pt>
                <c:pt idx="116">
                  <c:v>2.097874243162833</c:v>
                </c:pt>
                <c:pt idx="117">
                  <c:v>2.0447898166100904</c:v>
                </c:pt>
                <c:pt idx="118">
                  <c:v>1.9930145093350244</c:v>
                </c:pt>
                <c:pt idx="119">
                  <c:v>1.9425190262873464</c:v>
                </c:pt>
                <c:pt idx="120">
                  <c:v>1.8932745426137174</c:v>
                </c:pt>
                <c:pt idx="121">
                  <c:v>1.8452527073598004</c:v>
                </c:pt>
                <c:pt idx="122">
                  <c:v>1.7984256463047865</c:v>
                </c:pt>
                <c:pt idx="123">
                  <c:v>1.7527659639825055</c:v>
                </c:pt>
                <c:pt idx="124">
                  <c:v>1.708246744940749</c:v>
                </c:pt>
                <c:pt idx="125">
                  <c:v>1.6648415542885147</c:v>
                </c:pt>
                <c:pt idx="126">
                  <c:v>1.6225244375784333</c:v>
                </c:pt>
                <c:pt idx="127">
                  <c:v>1.581269920069758</c:v>
                </c:pt>
                <c:pt idx="128">
                  <c:v>1.5410530054151037</c:v>
                </c:pt>
                <c:pt idx="129">
                  <c:v>1.5018491738121913</c:v>
                </c:pt>
                <c:pt idx="130">
                  <c:v>1.4636343796598057</c:v>
                </c:pt>
                <c:pt idx="131">
                  <c:v>1.4263850487554031</c:v>
                </c:pt>
                <c:pt idx="132">
                  <c:v>1.3900780750698392</c:v>
                </c:pt>
                <c:pt idx="133">
                  <c:v>1.3546908171330232</c:v>
                </c:pt>
                <c:pt idx="134">
                  <c:v>1.3202010940624547</c:v>
                </c:pt>
                <c:pt idx="135">
                  <c:v>1.2865871812650829</c:v>
                </c:pt>
                <c:pt idx="136">
                  <c:v>1.2538278058411851</c:v>
                </c:pt>
                <c:pt idx="137">
                  <c:v>1.2219021417175222</c:v>
                </c:pt>
                <c:pt idx="138">
                  <c:v>1.1907898045354983</c:v>
                </c:pt>
                <c:pt idx="139">
                  <c:v>1.1604708463185887</c:v>
                </c:pt>
                <c:pt idx="140">
                  <c:v>1.1309257499420458</c:v>
                </c:pt>
                <c:pt idx="141">
                  <c:v>1.1021354234264527</c:v>
                </c:pt>
                <c:pt idx="142">
                  <c:v>1.074081194075462</c:v>
                </c:pt>
                <c:pt idx="143">
                  <c:v>1.0467448024769634</c:v>
                </c:pt>
                <c:pt idx="144">
                  <c:v>1.0201083963856128</c:v>
                </c:pt>
                <c:pt idx="145">
                  <c:v>0.99415452450363606</c:v>
                </c:pt>
                <c:pt idx="146">
                  <c:v>0.96886613017580636</c:v>
                </c:pt>
                <c:pt idx="147">
                  <c:v>0.94422654501338954</c:v>
                </c:pt>
                <c:pt idx="148">
                  <c:v>0.92021948246097818</c:v>
                </c:pt>
                <c:pt idx="149">
                  <c:v>0.89682903131922176</c:v>
                </c:pt>
                <c:pt idx="150">
                  <c:v>0.87403964923552024</c:v>
                </c:pt>
                <c:pt idx="151">
                  <c:v>0.85183615617401642</c:v>
                </c:pt>
                <c:pt idx="152">
                  <c:v>0.83020372787539021</c:v>
                </c:pt>
                <c:pt idx="153">
                  <c:v>0.80912788931620883</c:v>
                </c:pt>
                <c:pt idx="154">
                  <c:v>0.78859450817692123</c:v>
                </c:pt>
                <c:pt idx="155">
                  <c:v>0.76858978832686775</c:v>
                </c:pt>
                <c:pt idx="156">
                  <c:v>0.74910026333408197</c:v>
                </c:pt>
                <c:pt idx="157">
                  <c:v>0.73011279000704477</c:v>
                </c:pt>
                <c:pt idx="158">
                  <c:v>0.71161454197498619</c:v>
                </c:pt>
                <c:pt idx="159">
                  <c:v>0.69359300331277263</c:v>
                </c:pt>
                <c:pt idx="160">
                  <c:v>0.67603596221596751</c:v>
                </c:pt>
                <c:pt idx="161">
                  <c:v>0.6589315047311306</c:v>
                </c:pt>
                <c:pt idx="162">
                  <c:v>0.64226800854592181</c:v>
                </c:pt>
                <c:pt idx="163">
                  <c:v>0.62603413684329912</c:v>
                </c:pt>
                <c:pt idx="164">
                  <c:v>0.61021883222354933</c:v>
                </c:pt>
                <c:pt idx="165">
                  <c:v>0.59481131069756321</c:v>
                </c:pt>
                <c:pt idx="166">
                  <c:v>0.5798010557544595</c:v>
                </c:pt>
                <c:pt idx="167">
                  <c:v>0.56517781250627053</c:v>
                </c:pt>
                <c:pt idx="168">
                  <c:v>0.55093158191207836</c:v>
                </c:pt>
                <c:pt idx="169">
                  <c:v>0.53705261508381774</c:v>
                </c:pt>
                <c:pt idx="170">
                  <c:v>0.52353140767547313</c:v>
                </c:pt>
                <c:pt idx="171">
                  <c:v>0.5103586943573899</c:v>
                </c:pt>
                <c:pt idx="172">
                  <c:v>0.49752544337695781</c:v>
                </c:pt>
                <c:pt idx="173">
                  <c:v>0.48502285120683597</c:v>
                </c:pt>
                <c:pt idx="174">
                  <c:v>0.47284233728168079</c:v>
                </c:pt>
                <c:pt idx="175">
                  <c:v>0.46097553882400089</c:v>
                </c:pt>
                <c:pt idx="176">
                  <c:v>0.44941430575979791</c:v>
                </c:pt>
                <c:pt idx="177">
                  <c:v>0.4381506957242669</c:v>
                </c:pt>
                <c:pt idx="178">
                  <c:v>0.42717696915784709</c:v>
                </c:pt>
                <c:pt idx="179">
                  <c:v>0.41648558449267226</c:v>
                </c:pt>
                <c:pt idx="180">
                  <c:v>0.40606919342931591</c:v>
                </c:pt>
                <c:pt idx="181">
                  <c:v>0.3959206363037171</c:v>
                </c:pt>
                <c:pt idx="182">
                  <c:v>0.38603293754393375</c:v>
                </c:pt>
                <c:pt idx="183">
                  <c:v>0.37639930121632981</c:v>
                </c:pt>
                <c:pt idx="184">
                  <c:v>0.36701310666067455</c:v>
                </c:pt>
                <c:pt idx="185">
                  <c:v>0.3578679042135946</c:v>
                </c:pt>
                <c:pt idx="186">
                  <c:v>0.34895741101968292</c:v>
                </c:pt>
                <c:pt idx="187">
                  <c:v>0.34027550692948849</c:v>
                </c:pt>
                <c:pt idx="188">
                  <c:v>0.33181623048360853</c:v>
                </c:pt>
                <c:pt idx="189">
                  <c:v>0.32357377498197915</c:v>
                </c:pt>
                <c:pt idx="190">
                  <c:v>0.31554248463744461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E0-4547-8E94-9A06D21A13A9}"/>
            </c:ext>
          </c:extLst>
        </c:ser>
        <c:ser>
          <c:idx val="4"/>
          <c:order val="4"/>
          <c:tx>
            <c:strRef>
              <c:f>'PUT-OPTION'!$AB$1</c:f>
              <c:strCache>
                <c:ptCount val="1"/>
                <c:pt idx="0">
                  <c:v>T-t=1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'PUT-OPTION'!$W$2:$W$192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'PUT-OPTION'!$AB$2:$AB$192</c:f>
              <c:numCache>
                <c:formatCode>General</c:formatCode>
                <c:ptCount val="191"/>
                <c:pt idx="0">
                  <c:v>21.943782789723112</c:v>
                </c:pt>
                <c:pt idx="1">
                  <c:v>21.69378587563569</c:v>
                </c:pt>
                <c:pt idx="2">
                  <c:v>21.443792657084394</c:v>
                </c:pt>
                <c:pt idx="3">
                  <c:v>21.193806245074381</c:v>
                </c:pt>
                <c:pt idx="4">
                  <c:v>20.943831472070755</c:v>
                </c:pt>
                <c:pt idx="5">
                  <c:v>20.693875410583594</c:v>
                </c:pt>
                <c:pt idx="6">
                  <c:v>20.443947909826317</c:v>
                </c:pt>
                <c:pt idx="7">
                  <c:v>20.194062122696518</c:v>
                </c:pt>
                <c:pt idx="8">
                  <c:v>19.944234997231131</c:v>
                </c:pt>
                <c:pt idx="9">
                  <c:v>19.694487710452062</c:v>
                </c:pt>
                <c:pt idx="10">
                  <c:v>19.444846027356366</c:v>
                </c:pt>
                <c:pt idx="11">
                  <c:v>19.195340573046263</c:v>
                </c:pt>
                <c:pt idx="12">
                  <c:v>18.946007011124845</c:v>
                </c:pt>
                <c:pt idx="13">
                  <c:v>18.696886126150954</c:v>
                </c:pt>
                <c:pt idx="14">
                  <c:v>18.448023811942051</c:v>
                </c:pt>
                <c:pt idx="15">
                  <c:v>18.199470970739945</c:v>
                </c:pt>
                <c:pt idx="16">
                  <c:v>17.951283330699663</c:v>
                </c:pt>
                <c:pt idx="17">
                  <c:v>17.70352119087007</c:v>
                </c:pt>
                <c:pt idx="18">
                  <c:v>17.456249103886336</c:v>
                </c:pt>
                <c:pt idx="19">
                  <c:v>17.209535507085445</c:v>
                </c:pt>
                <c:pt idx="20">
                  <c:v>16.963452312788881</c:v>
                </c:pt>
                <c:pt idx="21">
                  <c:v>16.718074468171228</c:v>
                </c:pt>
                <c:pt idx="22">
                  <c:v>16.47347949453977</c:v>
                </c:pt>
                <c:pt idx="23">
                  <c:v>16.229747015069648</c:v>
                </c:pt>
                <c:pt idx="24">
                  <c:v>15.986958279138275</c:v>
                </c:pt>
                <c:pt idx="25">
                  <c:v>15.745195690438782</c:v>
                </c:pt>
                <c:pt idx="26">
                  <c:v>15.504542345068463</c:v>
                </c:pt>
                <c:pt idx="27">
                  <c:v>15.265081584820019</c:v>
                </c:pt>
                <c:pt idx="28">
                  <c:v>15.026896569975236</c:v>
                </c:pt>
                <c:pt idx="29">
                  <c:v>14.790069875031181</c:v>
                </c:pt>
                <c:pt idx="30">
                  <c:v>14.554683109989258</c:v>
                </c:pt>
                <c:pt idx="31">
                  <c:v>14.320816569114738</c:v>
                </c:pt>
                <c:pt idx="32">
                  <c:v>14.088548908430797</c:v>
                </c:pt>
                <c:pt idx="33">
                  <c:v>13.857956852647238</c:v>
                </c:pt>
                <c:pt idx="34">
                  <c:v>13.629114931736911</c:v>
                </c:pt>
                <c:pt idx="35">
                  <c:v>13.402095246958698</c:v>
                </c:pt>
                <c:pt idx="36">
                  <c:v>13.176967265779917</c:v>
                </c:pt>
                <c:pt idx="37">
                  <c:v>12.953797644867025</c:v>
                </c:pt>
                <c:pt idx="38">
                  <c:v>12.732650080086351</c:v>
                </c:pt>
                <c:pt idx="39">
                  <c:v>12.513585182279426</c:v>
                </c:pt>
                <c:pt idx="40">
                  <c:v>12.296660377445123</c:v>
                </c:pt>
                <c:pt idx="41">
                  <c:v>12.081929829867258</c:v>
                </c:pt>
                <c:pt idx="42">
                  <c:v>11.869444386666348</c:v>
                </c:pt>
                <c:pt idx="43">
                  <c:v>11.659251542222867</c:v>
                </c:pt>
                <c:pt idx="44">
                  <c:v>11.451395420912398</c:v>
                </c:pt>
                <c:pt idx="45">
                  <c:v>11.24591677660595</c:v>
                </c:pt>
                <c:pt idx="46">
                  <c:v>11.042853007418362</c:v>
                </c:pt>
                <c:pt idx="47">
                  <c:v>10.842238184230535</c:v>
                </c:pt>
                <c:pt idx="48">
                  <c:v>10.644103091564348</c:v>
                </c:pt>
                <c:pt idx="49">
                  <c:v>10.448475279450545</c:v>
                </c:pt>
                <c:pt idx="50">
                  <c:v>10.255379124996713</c:v>
                </c:pt>
                <c:pt idx="51">
                  <c:v>10.064835902433725</c:v>
                </c:pt>
                <c:pt idx="52">
                  <c:v>9.8768638604923993</c:v>
                </c:pt>
                <c:pt idx="53">
                  <c:v>9.6914783060369256</c:v>
                </c:pt>
                <c:pt idx="54">
                  <c:v>9.5086916929562832</c:v>
                </c:pt>
                <c:pt idx="55">
                  <c:v>9.3285137153888389</c:v>
                </c:pt>
                <c:pt idx="56">
                  <c:v>9.1509514044277918</c:v>
                </c:pt>
                <c:pt idx="57">
                  <c:v>8.9760092275253331</c:v>
                </c:pt>
                <c:pt idx="58">
                  <c:v>8.8036891898813003</c:v>
                </c:pt>
                <c:pt idx="59">
                  <c:v>8.6339909371668586</c:v>
                </c:pt>
                <c:pt idx="60">
                  <c:v>8.4669118589957968</c:v>
                </c:pt>
                <c:pt idx="61">
                  <c:v>8.3024471926142258</c:v>
                </c:pt>
                <c:pt idx="62">
                  <c:v>8.1405901263349492</c:v>
                </c:pt>
                <c:pt idx="63">
                  <c:v>7.9813319022944764</c:v>
                </c:pt>
                <c:pt idx="64">
                  <c:v>7.8246619181589665</c:v>
                </c:pt>
                <c:pt idx="65">
                  <c:v>7.6705678274506202</c:v>
                </c:pt>
                <c:pt idx="66">
                  <c:v>7.5190356382077894</c:v>
                </c:pt>
                <c:pt idx="67">
                  <c:v>7.3700498097306628</c:v>
                </c:pt>
                <c:pt idx="68">
                  <c:v>7.2235933472001914</c:v>
                </c:pt>
                <c:pt idx="69">
                  <c:v>7.0796478939903515</c:v>
                </c:pt>
                <c:pt idx="70">
                  <c:v>6.9381938215240417</c:v>
                </c:pt>
                <c:pt idx="71">
                  <c:v>6.7992103165499547</c:v>
                </c:pt>
                <c:pt idx="72">
                  <c:v>6.6626754657427227</c:v>
                </c:pt>
                <c:pt idx="73">
                  <c:v>6.5285663375510516</c:v>
                </c:pt>
                <c:pt idx="74">
                  <c:v>6.3968590612387697</c:v>
                </c:pt>
                <c:pt idx="75">
                  <c:v>6.2675289030820629</c:v>
                </c:pt>
                <c:pt idx="76">
                  <c:v>6.1405503397023455</c:v>
                </c:pt>
                <c:pt idx="77">
                  <c:v>6.0158971285289002</c:v>
                </c:pt>
                <c:pt idx="78">
                  <c:v>5.8935423753982334</c:v>
                </c:pt>
                <c:pt idx="79">
                  <c:v>5.7734585993085297</c:v>
                </c:pt>
                <c:pt idx="80">
                  <c:v>5.6556177943576493</c:v>
                </c:pt>
                <c:pt idx="81">
                  <c:v>5.5399914889016966</c:v>
                </c:pt>
                <c:pt idx="82">
                  <c:v>5.4265508019789692</c:v>
                </c:pt>
                <c:pt idx="83">
                  <c:v>5.3152664970503718</c:v>
                </c:pt>
                <c:pt idx="84">
                  <c:v>5.2061090331130604</c:v>
                </c:pt>
                <c:pt idx="85">
                  <c:v>5.0990486132485966</c:v>
                </c:pt>
                <c:pt idx="86">
                  <c:v>4.9940552306708312</c:v>
                </c:pt>
                <c:pt idx="87">
                  <c:v>4.8910987123417424</c:v>
                </c:pt>
                <c:pt idx="88">
                  <c:v>4.7901487602259518</c:v>
                </c:pt>
                <c:pt idx="89">
                  <c:v>4.6911749902565205</c:v>
                </c:pt>
                <c:pt idx="90">
                  <c:v>4.5941469690859549</c:v>
                </c:pt>
                <c:pt idx="91">
                  <c:v>4.4990342486971233</c:v>
                </c:pt>
                <c:pt idx="92">
                  <c:v>4.4058063989494425</c:v>
                </c:pt>
                <c:pt idx="93">
                  <c:v>4.3144330381355189</c:v>
                </c:pt>
                <c:pt idx="94">
                  <c:v>4.2248838616234163</c:v>
                </c:pt>
                <c:pt idx="95">
                  <c:v>4.1371286686589688</c:v>
                </c:pt>
                <c:pt idx="96">
                  <c:v>4.051137387401976</c:v>
                </c:pt>
                <c:pt idx="97">
                  <c:v>3.9668800982689536</c:v>
                </c:pt>
                <c:pt idx="98">
                  <c:v>3.8843270556540066</c:v>
                </c:pt>
                <c:pt idx="99">
                  <c:v>3.8034487080980401</c:v>
                </c:pt>
                <c:pt idx="100">
                  <c:v>3.7242157169750101</c:v>
                </c:pt>
                <c:pt idx="101">
                  <c:v>3.6465989737623445</c:v>
                </c:pt>
                <c:pt idx="102">
                  <c:v>3.5705696159609452</c:v>
                </c:pt>
                <c:pt idx="103">
                  <c:v>3.4960990417285274</c:v>
                </c:pt>
                <c:pt idx="104">
                  <c:v>3.4231589232880353</c:v>
                </c:pt>
                <c:pt idx="105">
                  <c:v>3.3517212191712709</c:v>
                </c:pt>
                <c:pt idx="106">
                  <c:v>3.2817581853557307</c:v>
                </c:pt>
                <c:pt idx="107">
                  <c:v>3.2132423853509415</c:v>
                </c:pt>
                <c:pt idx="108">
                  <c:v>3.1461466992885114</c:v>
                </c:pt>
                <c:pt idx="109">
                  <c:v>3.0804443320683568</c:v>
                </c:pt>
                <c:pt idx="110">
                  <c:v>3.0161088206114854</c:v>
                </c:pt>
                <c:pt idx="111">
                  <c:v>2.9531140402679572</c:v>
                </c:pt>
                <c:pt idx="112">
                  <c:v>2.8914342104267714</c:v>
                </c:pt>
                <c:pt idx="113">
                  <c:v>2.8310438993724478</c:v>
                </c:pt>
                <c:pt idx="114">
                  <c:v>2.7719180284314735</c:v>
                </c:pt>
                <c:pt idx="115">
                  <c:v>2.7140318754497974</c:v>
                </c:pt>
                <c:pt idx="116">
                  <c:v>2.6573610776410348</c:v>
                </c:pt>
                <c:pt idx="117">
                  <c:v>2.6018816338431128</c:v>
                </c:pt>
                <c:pt idx="118">
                  <c:v>2.5475699062196089</c:v>
                </c:pt>
                <c:pt idx="119">
                  <c:v>2.4944026214404289</c:v>
                </c:pt>
                <c:pt idx="120">
                  <c:v>2.4423568713747299</c:v>
                </c:pt>
                <c:pt idx="121">
                  <c:v>2.3914101133276944</c:v>
                </c:pt>
                <c:pt idx="122">
                  <c:v>2.3415401698511706</c:v>
                </c:pt>
                <c:pt idx="123">
                  <c:v>2.2927252281567867</c:v>
                </c:pt>
                <c:pt idx="124">
                  <c:v>2.2449438391587844</c:v>
                </c:pt>
                <c:pt idx="125">
                  <c:v>2.1981749161725244</c:v>
                </c:pt>
                <c:pt idx="126">
                  <c:v>2.1523977332932747</c:v>
                </c:pt>
                <c:pt idx="127">
                  <c:v>2.1075919234787062</c:v>
                </c:pt>
                <c:pt idx="128">
                  <c:v>2.0637374763573337</c:v>
                </c:pt>
                <c:pt idx="129">
                  <c:v>2.020814735783973</c:v>
                </c:pt>
                <c:pt idx="130">
                  <c:v>1.9788043971622251</c:v>
                </c:pt>
                <c:pt idx="131">
                  <c:v>1.9376875045529065</c:v>
                </c:pt>
                <c:pt idx="132">
                  <c:v>1.8974454475863949</c:v>
                </c:pt>
                <c:pt idx="133">
                  <c:v>1.8580599581958479</c:v>
                </c:pt>
                <c:pt idx="134">
                  <c:v>1.8195131071873103</c:v>
                </c:pt>
                <c:pt idx="135">
                  <c:v>1.7817873006619331</c:v>
                </c:pt>
                <c:pt idx="136">
                  <c:v>1.7448652763045551</c:v>
                </c:pt>
                <c:pt idx="137">
                  <c:v>1.7087300995522101</c:v>
                </c:pt>
                <c:pt idx="138">
                  <c:v>1.6733651596552264</c:v>
                </c:pt>
                <c:pt idx="139">
                  <c:v>1.6387541656430002</c:v>
                </c:pt>
                <c:pt idx="140">
                  <c:v>1.6048811422056284</c:v>
                </c:pt>
                <c:pt idx="141">
                  <c:v>1.5717304255021523</c:v>
                </c:pt>
                <c:pt idx="142">
                  <c:v>1.5392866589052447</c:v>
                </c:pt>
                <c:pt idx="143">
                  <c:v>1.5075347886918458</c:v>
                </c:pt>
                <c:pt idx="144">
                  <c:v>1.4764600596884581</c:v>
                </c:pt>
                <c:pt idx="145">
                  <c:v>1.4460480108793687</c:v>
                </c:pt>
                <c:pt idx="146">
                  <c:v>1.4162844709855342</c:v>
                </c:pt>
                <c:pt idx="147">
                  <c:v>1.387155554021283</c:v>
                </c:pt>
                <c:pt idx="148">
                  <c:v>1.3586476548356918</c:v>
                </c:pt>
                <c:pt idx="149">
                  <c:v>1.3307474446448007</c:v>
                </c:pt>
                <c:pt idx="150">
                  <c:v>1.3034418665606262</c:v>
                </c:pt>
                <c:pt idx="151">
                  <c:v>1.2767181311224283</c:v>
                </c:pt>
                <c:pt idx="152">
                  <c:v>1.2505637118352446</c:v>
                </c:pt>
                <c:pt idx="153">
                  <c:v>1.2249663407205249</c:v>
                </c:pt>
                <c:pt idx="154">
                  <c:v>1.1999140038831086</c:v>
                </c:pt>
                <c:pt idx="155">
                  <c:v>1.1753949370987051</c:v>
                </c:pt>
                <c:pt idx="156">
                  <c:v>1.1513976214255477</c:v>
                </c:pt>
                <c:pt idx="157">
                  <c:v>1.1279107788436793</c:v>
                </c:pt>
                <c:pt idx="158">
                  <c:v>1.1049233679251058</c:v>
                </c:pt>
                <c:pt idx="159">
                  <c:v>1.0824245795375953</c:v>
                </c:pt>
                <c:pt idx="160">
                  <c:v>1.0604038325849601</c:v>
                </c:pt>
                <c:pt idx="161">
                  <c:v>1.0388507697860989</c:v>
                </c:pt>
                <c:pt idx="162">
                  <c:v>1.0177552534951424</c:v>
                </c:pt>
                <c:pt idx="163">
                  <c:v>0.99710736156461621</c:v>
                </c:pt>
                <c:pt idx="164">
                  <c:v>0.97689738325350506</c:v>
                </c:pt>
                <c:pt idx="165">
                  <c:v>0.95711581518182998</c:v>
                </c:pt>
                <c:pt idx="166">
                  <c:v>0.93775335733318022</c:v>
                </c:pt>
                <c:pt idx="167">
                  <c:v>0.91880090910653589</c:v>
                </c:pt>
                <c:pt idx="168">
                  <c:v>0.90024956541852852</c:v>
                </c:pt>
                <c:pt idx="169">
                  <c:v>0.88209061285709911</c:v>
                </c:pt>
                <c:pt idx="170">
                  <c:v>0.86431552588751615</c:v>
                </c:pt>
                <c:pt idx="171">
                  <c:v>0.84691596311140671</c:v>
                </c:pt>
                <c:pt idx="172">
                  <c:v>0.829883763579506</c:v>
                </c:pt>
                <c:pt idx="173">
                  <c:v>0.81321094315859677</c:v>
                </c:pt>
                <c:pt idx="174">
                  <c:v>0.79688969095311757</c:v>
                </c:pt>
                <c:pt idx="175">
                  <c:v>0.78091236578169809</c:v>
                </c:pt>
                <c:pt idx="176">
                  <c:v>0.76527149270887573</c:v>
                </c:pt>
                <c:pt idx="177">
                  <c:v>0.74995975963222161</c:v>
                </c:pt>
                <c:pt idx="178">
                  <c:v>0.73497001392479255</c:v>
                </c:pt>
                <c:pt idx="179">
                  <c:v>0.72029525913309289</c:v>
                </c:pt>
                <c:pt idx="180">
                  <c:v>0.70592865173033381</c:v>
                </c:pt>
                <c:pt idx="181">
                  <c:v>0.69186349792494584</c:v>
                </c:pt>
                <c:pt idx="182">
                  <c:v>0.67809325052414415</c:v>
                </c:pt>
                <c:pt idx="183">
                  <c:v>0.66461150585228257</c:v>
                </c:pt>
                <c:pt idx="184">
                  <c:v>0.65141200072375671</c:v>
                </c:pt>
                <c:pt idx="185">
                  <c:v>0.63848860947006747</c:v>
                </c:pt>
                <c:pt idx="186">
                  <c:v>0.62583534102074578</c:v>
                </c:pt>
                <c:pt idx="187">
                  <c:v>0.61344633603763121</c:v>
                </c:pt>
                <c:pt idx="188">
                  <c:v>0.60131586410217341</c:v>
                </c:pt>
                <c:pt idx="189">
                  <c:v>0.5894383209551628</c:v>
                </c:pt>
                <c:pt idx="190">
                  <c:v>0.57780822578848401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E0-4547-8E94-9A06D21A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611480"/>
        <c:axId val="843611152"/>
      </c:scatterChart>
      <c:valAx>
        <c:axId val="843611480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</a:t>
                </a:r>
              </a:p>
            </c:rich>
          </c:tx>
          <c:layout>
            <c:manualLayout>
              <c:xMode val="edge"/>
              <c:yMode val="edge"/>
              <c:x val="0.8650808717213766"/>
              <c:y val="0.755392714638993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611152"/>
        <c:crosses val="autoZero"/>
        <c:crossBetween val="midCat"/>
      </c:valAx>
      <c:valAx>
        <c:axId val="8436111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</a:t>
                </a:r>
              </a:p>
            </c:rich>
          </c:tx>
          <c:layout>
            <c:manualLayout>
              <c:xMode val="edge"/>
              <c:yMode val="edge"/>
              <c:x val="5.6830591311803916E-2"/>
              <c:y val="2.2661690410086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611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78296770628625E-2"/>
          <c:y val="0.17171296296296296"/>
          <c:w val="0.84034134103355929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'PUT-OPTION'!$AO$2</c:f>
              <c:strCache>
                <c:ptCount val="1"/>
                <c:pt idx="0">
                  <c:v>Delta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'PUT-OPTION'!$AN$3:$AN$193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'PUT-OPTION'!$AO$3:$AO$193</c:f>
              <c:numCache>
                <c:formatCode>General</c:formatCode>
                <c:ptCount val="19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-0.99999999999999944</c:v>
                </c:pt>
                <c:pt idx="4">
                  <c:v>-0.999999999999994</c:v>
                </c:pt>
                <c:pt idx="5">
                  <c:v>-0.99999999999995004</c:v>
                </c:pt>
                <c:pt idx="6">
                  <c:v>-0.99999999999965861</c:v>
                </c:pt>
                <c:pt idx="7">
                  <c:v>-0.99999999999804401</c:v>
                </c:pt>
                <c:pt idx="8">
                  <c:v>-0.99999999999038114</c:v>
                </c:pt>
                <c:pt idx="9">
                  <c:v>-0.99999999995860034</c:v>
                </c:pt>
                <c:pt idx="10">
                  <c:v>-0.9999999998415241</c:v>
                </c:pt>
                <c:pt idx="11">
                  <c:v>-0.9999999994531239</c:v>
                </c:pt>
                <c:pt idx="12">
                  <c:v>-0.99999999827916064</c:v>
                </c:pt>
                <c:pt idx="13">
                  <c:v>-0.99999999501398418</c:v>
                </c:pt>
                <c:pt idx="14">
                  <c:v>-0.99999998658568234</c:v>
                </c:pt>
                <c:pt idx="15">
                  <c:v>-0.99999996624545284</c:v>
                </c:pt>
                <c:pt idx="16">
                  <c:v>-0.9999999200566928</c:v>
                </c:pt>
                <c:pt idx="17">
                  <c:v>-0.99999982081076844</c:v>
                </c:pt>
                <c:pt idx="18">
                  <c:v>-0.99999961803321002</c:v>
                </c:pt>
                <c:pt idx="19">
                  <c:v>-0.99999922235584748</c:v>
                </c:pt>
                <c:pt idx="20">
                  <c:v>-0.99999848216280673</c:v>
                </c:pt>
                <c:pt idx="21">
                  <c:v>-0.99999715012934243</c:v>
                </c:pt>
                <c:pt idx="22">
                  <c:v>-0.99999483712587489</c:v>
                </c:pt>
                <c:pt idx="23">
                  <c:v>-0.99999095101573598</c:v>
                </c:pt>
                <c:pt idx="24">
                  <c:v>-0.99998461818162931</c:v>
                </c:pt>
                <c:pt idx="25">
                  <c:v>-0.99997458619884771</c:v>
                </c:pt>
                <c:pt idx="26">
                  <c:v>-0.99995910693156453</c:v>
                </c:pt>
                <c:pt idx="27">
                  <c:v>-0.99993580043057884</c:v>
                </c:pt>
                <c:pt idx="28">
                  <c:v>-0.99990150129660971</c:v>
                </c:pt>
                <c:pt idx="29">
                  <c:v>-0.99985209055866675</c:v>
                </c:pt>
                <c:pt idx="30">
                  <c:v>-0.99978231750251245</c:v>
                </c:pt>
                <c:pt idx="31">
                  <c:v>-0.99968561716396243</c:v>
                </c:pt>
                <c:pt idx="32">
                  <c:v>-0.9995539302740275</c:v>
                </c:pt>
                <c:pt idx="33">
                  <c:v>-0.99937753321942269</c:v>
                </c:pt>
                <c:pt idx="34">
                  <c:v>-0.99914488599560869</c:v>
                </c:pt>
                <c:pt idx="35">
                  <c:v>-0.99884250613948344</c:v>
                </c:pt>
                <c:pt idx="36">
                  <c:v>-0.99845487622307028</c:v>
                </c:pt>
                <c:pt idx="37">
                  <c:v>-0.99796439168456685</c:v>
                </c:pt>
                <c:pt idx="38">
                  <c:v>-0.99735135461128377</c:v>
                </c:pt>
                <c:pt idx="39">
                  <c:v>-0.99659401763401645</c:v>
                </c:pt>
                <c:pt idx="40">
                  <c:v>-0.99566868042342671</c:v>
                </c:pt>
                <c:pt idx="41">
                  <c:v>-0.99454983948436482</c:v>
                </c:pt>
                <c:pt idx="42">
                  <c:v>-0.99321039011466472</c:v>
                </c:pt>
                <c:pt idx="43">
                  <c:v>-0.99162187761849918</c:v>
                </c:pt>
                <c:pt idx="44">
                  <c:v>-0.98975479322031723</c:v>
                </c:pt>
                <c:pt idx="45">
                  <c:v>-0.98757890868097831</c:v>
                </c:pt>
                <c:pt idx="46">
                  <c:v>-0.98506364242541911</c:v>
                </c:pt>
                <c:pt idx="47">
                  <c:v>-0.98217844908737084</c:v>
                </c:pt>
                <c:pt idx="48">
                  <c:v>-0.97889322378116228</c:v>
                </c:pt>
                <c:pt idx="49">
                  <c:v>-0.97517871212775087</c:v>
                </c:pt>
                <c:pt idx="50">
                  <c:v>-0.97100691708194031</c:v>
                </c:pt>
                <c:pt idx="51">
                  <c:v>-0.96635149390837516</c:v>
                </c:pt>
                <c:pt idx="52">
                  <c:v>-0.96118812520389985</c:v>
                </c:pt>
                <c:pt idx="53">
                  <c:v>-0.95549486862483024</c:v>
                </c:pt>
                <c:pt idx="54">
                  <c:v>-0.9492524709068072</c:v>
                </c:pt>
                <c:pt idx="55">
                  <c:v>-0.94244464281744522</c:v>
                </c:pt>
                <c:pt idx="56">
                  <c:v>-0.93505829081337466</c:v>
                </c:pt>
                <c:pt idx="57">
                  <c:v>-0.92708370234095749</c:v>
                </c:pt>
                <c:pt idx="58">
                  <c:v>-0.91851468288482474</c:v>
                </c:pt>
                <c:pt idx="59">
                  <c:v>-0.90934864399589066</c:v>
                </c:pt>
                <c:pt idx="60">
                  <c:v>-0.89958664259132559</c:v>
                </c:pt>
                <c:pt idx="61">
                  <c:v>-0.88923337278944758</c:v>
                </c:pt>
                <c:pt idx="62">
                  <c:v>-0.8782971124046588</c:v>
                </c:pt>
                <c:pt idx="63">
                  <c:v>-0.86678962696902206</c:v>
                </c:pt>
                <c:pt idx="64">
                  <c:v>-0.85472603476066022</c:v>
                </c:pt>
                <c:pt idx="65">
                  <c:v>-0.84212463680240712</c:v>
                </c:pt>
                <c:pt idx="66">
                  <c:v>-0.82900671614871335</c:v>
                </c:pt>
                <c:pt idx="67">
                  <c:v>-0.81539631100985155</c:v>
                </c:pt>
                <c:pt idx="68">
                  <c:v>-0.80131996637791802</c:v>
                </c:pt>
                <c:pt idx="69">
                  <c:v>-0.78680646882911198</c:v>
                </c:pt>
                <c:pt idx="70">
                  <c:v>-0.77188656909288089</c:v>
                </c:pt>
                <c:pt idx="71">
                  <c:v>-0.75659269681336672</c:v>
                </c:pt>
                <c:pt idx="72">
                  <c:v>-0.74095867169515661</c:v>
                </c:pt>
                <c:pt idx="73">
                  <c:v>-0.72501941493667199</c:v>
                </c:pt>
                <c:pt idx="74">
                  <c:v>-0.70881066452327257</c:v>
                </c:pt>
                <c:pt idx="75">
                  <c:v>-0.69236869759028408</c:v>
                </c:pt>
                <c:pt idx="76">
                  <c:v>-0.67573006268480662</c:v>
                </c:pt>
                <c:pt idx="77">
                  <c:v>-0.65893132436436253</c:v>
                </c:pt>
                <c:pt idx="78">
                  <c:v>-0.64200882217911404</c:v>
                </c:pt>
                <c:pt idx="79">
                  <c:v>-0.62499844570022267</c:v>
                </c:pt>
                <c:pt idx="80">
                  <c:v>-0.60793542688641422</c:v>
                </c:pt>
                <c:pt idx="81">
                  <c:v>-0.59085415072926495</c:v>
                </c:pt>
                <c:pt idx="82">
                  <c:v>-0.57378798478928594</c:v>
                </c:pt>
                <c:pt idx="83">
                  <c:v>-0.5567691279326662</c:v>
                </c:pt>
                <c:pt idx="84">
                  <c:v>-0.53982847830467051</c:v>
                </c:pt>
                <c:pt idx="85">
                  <c:v>-0.52299552033143015</c:v>
                </c:pt>
                <c:pt idx="86">
                  <c:v>-0.50629823032773702</c:v>
                </c:pt>
                <c:pt idx="87">
                  <c:v>-0.4897630001042515</c:v>
                </c:pt>
                <c:pt idx="88">
                  <c:v>-0.47341457781260704</c:v>
                </c:pt>
                <c:pt idx="89">
                  <c:v>-0.45727602514002447</c:v>
                </c:pt>
                <c:pt idx="90">
                  <c:v>-0.44136868986475181</c:v>
                </c:pt>
                <c:pt idx="91">
                  <c:v>-0.42571219270811328</c:v>
                </c:pt>
                <c:pt idx="92">
                  <c:v>-0.41032442736620534</c:v>
                </c:pt>
                <c:pt idx="93">
                  <c:v>-0.39522157257221563</c:v>
                </c:pt>
                <c:pt idx="94">
                  <c:v>-0.38041811502678979</c:v>
                </c:pt>
                <c:pt idx="95">
                  <c:v>-0.36592688203666079</c:v>
                </c:pt>
                <c:pt idx="96">
                  <c:v>-0.35175908271873513</c:v>
                </c:pt>
                <c:pt idx="97">
                  <c:v>-0.33792435665593246</c:v>
                </c:pt>
                <c:pt idx="98">
                  <c:v>-0.32443082893031194</c:v>
                </c:pt>
                <c:pt idx="99">
                  <c:v>-0.31128517050654025</c:v>
                </c:pt>
                <c:pt idx="100">
                  <c:v>-0.29849266299282412</c:v>
                </c:pt>
                <c:pt idx="101">
                  <c:v>-0.28605726686546928</c:v>
                </c:pt>
                <c:pt idx="102">
                  <c:v>-0.27398169230579694</c:v>
                </c:pt>
                <c:pt idx="103">
                  <c:v>-0.26226747186296517</c:v>
                </c:pt>
                <c:pt idx="104">
                  <c:v>-0.25091503422217176</c:v>
                </c:pt>
                <c:pt idx="105">
                  <c:v>-0.23992377842376772</c:v>
                </c:pt>
                <c:pt idx="106">
                  <c:v>-0.229292147944126</c:v>
                </c:pt>
                <c:pt idx="107">
                  <c:v>-0.21901770411298627</c:v>
                </c:pt>
                <c:pt idx="108">
                  <c:v>-0.20909719840382326</c:v>
                </c:pt>
                <c:pt idx="109">
                  <c:v>-0.19952664319307953</c:v>
                </c:pt>
                <c:pt idx="110">
                  <c:v>-0.19030138064049687</c:v>
                </c:pt>
                <c:pt idx="111">
                  <c:v>-0.18141614939597264</c:v>
                </c:pt>
                <c:pt idx="112">
                  <c:v>-0.17286514888816676</c:v>
                </c:pt>
                <c:pt idx="113">
                  <c:v>-0.1646421009963541</c:v>
                </c:pt>
                <c:pt idx="114">
                  <c:v>-0.15674030894970151</c:v>
                </c:pt>
                <c:pt idx="115">
                  <c:v>-0.14915271333722513</c:v>
                </c:pt>
                <c:pt idx="116">
                  <c:v>-0.14187194514720808</c:v>
                </c:pt>
                <c:pt idx="117">
                  <c:v>-0.13489037578688765</c:v>
                </c:pt>
                <c:pt idx="118">
                  <c:v>-0.12820016406188639</c:v>
                </c:pt>
                <c:pt idx="119">
                  <c:v>-0.12179330012027731</c:v>
                </c:pt>
                <c:pt idx="120">
                  <c:v>-0.11566164638851217</c:v>
                </c:pt>
                <c:pt idx="121">
                  <c:v>-0.10979697554586258</c:v>
                </c:pt>
                <c:pt idx="122">
                  <c:v>-0.10419100560071375</c:v>
                </c:pt>
                <c:pt idx="123">
                  <c:v>-9.883543214619378E-2</c:v>
                </c:pt>
                <c:pt idx="124">
                  <c:v>-9.3721957884407667E-2</c:v>
                </c:pt>
                <c:pt idx="125">
                  <c:v>-8.8842319518167956E-2</c:v>
                </c:pt>
                <c:pt idx="126">
                  <c:v>-8.4188312116755884E-2</c:v>
                </c:pt>
                <c:pt idx="127">
                  <c:v>-7.9751811068095549E-2</c:v>
                </c:pt>
                <c:pt idx="128">
                  <c:v>-7.5524791733954807E-2</c:v>
                </c:pt>
                <c:pt idx="129">
                  <c:v>-7.1499346927569762E-2</c:v>
                </c:pt>
                <c:pt idx="130">
                  <c:v>-6.7667702334588312E-2</c:v>
                </c:pt>
                <c:pt idx="131">
                  <c:v>-6.4022229998592514E-2</c:v>
                </c:pt>
                <c:pt idx="132">
                  <c:v>-6.055545999183605E-2</c:v>
                </c:pt>
                <c:pt idx="133">
                  <c:v>-5.7260090390353742E-2</c:v>
                </c:pt>
                <c:pt idx="134">
                  <c:v>-5.4128995670387439E-2</c:v>
                </c:pt>
                <c:pt idx="135">
                  <c:v>-5.1155233640243755E-2</c:v>
                </c:pt>
                <c:pt idx="136">
                  <c:v>-4.8332051018355776E-2</c:v>
                </c:pt>
                <c:pt idx="137">
                  <c:v>-4.5652887764560023E-2</c:v>
                </c:pt>
                <c:pt idx="138">
                  <c:v>-4.3111380267505307E-2</c:v>
                </c:pt>
                <c:pt idx="139">
                  <c:v>-4.0701363486761004E-2</c:v>
                </c:pt>
                <c:pt idx="140">
                  <c:v>-3.8416872143658097E-2</c:v>
                </c:pt>
                <c:pt idx="141">
                  <c:v>-3.6252141050234457E-2</c:v>
                </c:pt>
                <c:pt idx="142">
                  <c:v>-3.4201604660926775E-2</c:v>
                </c:pt>
                <c:pt idx="143">
                  <c:v>-3.2259895926895606E-2</c:v>
                </c:pt>
                <c:pt idx="144">
                  <c:v>-3.0421844528134769E-2</c:v>
                </c:pt>
                <c:pt idx="145">
                  <c:v>-2.8682474553831081E-2</c:v>
                </c:pt>
                <c:pt idx="146">
                  <c:v>-2.7037001696839272E-2</c:v>
                </c:pt>
                <c:pt idx="147">
                  <c:v>-2.548083002364435E-2</c:v>
                </c:pt>
                <c:pt idx="148">
                  <c:v>-2.4009548376817159E-2</c:v>
                </c:pt>
                <c:pt idx="149">
                  <c:v>-2.2618926462750388E-2</c:v>
                </c:pt>
                <c:pt idx="150">
                  <c:v>-2.1304910673400679E-2</c:v>
                </c:pt>
                <c:pt idx="151">
                  <c:v>-2.0063619686869653E-2</c:v>
                </c:pt>
                <c:pt idx="152">
                  <c:v>-1.8891339887941325E-2</c:v>
                </c:pt>
                <c:pt idx="153">
                  <c:v>-1.7784520646156137E-2</c:v>
                </c:pt>
                <c:pt idx="154">
                  <c:v>-1.673976948565092E-2</c:v>
                </c:pt>
                <c:pt idx="155">
                  <c:v>-1.5753847177825624E-2</c:v>
                </c:pt>
                <c:pt idx="156">
                  <c:v>-1.4823662784912943E-2</c:v>
                </c:pt>
                <c:pt idx="157">
                  <c:v>-1.3946268679724649E-2</c:v>
                </c:pt>
                <c:pt idx="158">
                  <c:v>-1.3118855564222449E-2</c:v>
                </c:pt>
                <c:pt idx="159">
                  <c:v>-1.2338747507110582E-2</c:v>
                </c:pt>
                <c:pt idx="160">
                  <c:v>-1.1603397018364291E-2</c:v>
                </c:pt>
                <c:pt idx="161">
                  <c:v>-1.0910380176488346E-2</c:v>
                </c:pt>
                <c:pt idx="162">
                  <c:v>-1.0257391822337163E-2</c:v>
                </c:pt>
                <c:pt idx="163">
                  <c:v>-9.6422408315150233E-3</c:v>
                </c:pt>
                <c:pt idx="164">
                  <c:v>-9.0628454757053917E-3</c:v>
                </c:pt>
                <c:pt idx="165">
                  <c:v>-8.5172288817452601E-3</c:v>
                </c:pt>
                <c:pt idx="166">
                  <c:v>-8.003514595856789E-3</c:v>
                </c:pt>
                <c:pt idx="167">
                  <c:v>-7.5199222591667255E-3</c:v>
                </c:pt>
                <c:pt idx="168">
                  <c:v>-7.0647633994778379E-3</c:v>
                </c:pt>
                <c:pt idx="169">
                  <c:v>-6.6364373431985427E-3</c:v>
                </c:pt>
                <c:pt idx="170">
                  <c:v>-6.2334272503799491E-3</c:v>
                </c:pt>
                <c:pt idx="171">
                  <c:v>-5.854296274947963E-3</c:v>
                </c:pt>
                <c:pt idx="172">
                  <c:v>-5.4976838514443835E-3</c:v>
                </c:pt>
                <c:pt idx="173">
                  <c:v>-5.162302108899907E-3</c:v>
                </c:pt>
                <c:pt idx="174">
                  <c:v>-4.8469324118466696E-3</c:v>
                </c:pt>
                <c:pt idx="175">
                  <c:v>-4.5504220279337544E-3</c:v>
                </c:pt>
                <c:pt idx="176">
                  <c:v>-4.2716809211296647E-3</c:v>
                </c:pt>
                <c:pt idx="177">
                  <c:v>-4.0096786690764271E-3</c:v>
                </c:pt>
                <c:pt idx="178">
                  <c:v>-3.7634415027957679E-3</c:v>
                </c:pt>
                <c:pt idx="179">
                  <c:v>-3.5320494666338975E-3</c:v>
                </c:pt>
                <c:pt idx="180">
                  <c:v>-3.3146336960640016E-3</c:v>
                </c:pt>
                <c:pt idx="181">
                  <c:v>-3.1103738107393637E-3</c:v>
                </c:pt>
                <c:pt idx="182">
                  <c:v>-2.9184954200030928E-3</c:v>
                </c:pt>
                <c:pt idx="183">
                  <c:v>-2.7382677379071355E-3</c:v>
                </c:pt>
                <c:pt idx="184">
                  <c:v>-2.5690013046717032E-3</c:v>
                </c:pt>
                <c:pt idx="185">
                  <c:v>-2.4100458114228438E-3</c:v>
                </c:pt>
                <c:pt idx="186">
                  <c:v>-2.2607880249774291E-3</c:v>
                </c:pt>
                <c:pt idx="187">
                  <c:v>-2.1206498093993991E-3</c:v>
                </c:pt>
                <c:pt idx="188">
                  <c:v>-1.9890862410253656E-3</c:v>
                </c:pt>
                <c:pt idx="189">
                  <c:v>-1.8655838136500636E-3</c:v>
                </c:pt>
                <c:pt idx="190">
                  <c:v>-1.7496587305701563E-3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F9-4559-BE17-A6CA8CA8C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039168"/>
        <c:axId val="679045400"/>
      </c:scatterChart>
      <c:valAx>
        <c:axId val="679039168"/>
        <c:scaling>
          <c:orientation val="minMax"/>
          <c:max val="5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045400"/>
        <c:crosses val="autoZero"/>
        <c:crossBetween val="midCat"/>
      </c:valAx>
      <c:valAx>
        <c:axId val="679045400"/>
        <c:scaling>
          <c:orientation val="minMax"/>
          <c:min val="-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039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7532334133336E-2"/>
          <c:y val="0.16245370370370371"/>
          <c:w val="0.87299414031268396"/>
          <c:h val="0.7773611111111110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Put_Teta!$AG$2</c:f>
              <c:strCache>
                <c:ptCount val="1"/>
                <c:pt idx="0">
                  <c:v>Teta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Put_Teta!$AF$3:$AF$193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Put_Teta!$AG$3:$AG$193</c:f>
              <c:numCache>
                <c:formatCode>General</c:formatCode>
                <c:ptCount val="191"/>
                <c:pt idx="0">
                  <c:v>0.55934481976373307</c:v>
                </c:pt>
                <c:pt idx="1">
                  <c:v>0.55934481976373307</c:v>
                </c:pt>
                <c:pt idx="2">
                  <c:v>0.55934481976373263</c:v>
                </c:pt>
                <c:pt idx="3">
                  <c:v>0.55934481976372563</c:v>
                </c:pt>
                <c:pt idx="4">
                  <c:v>0.55934481976365091</c:v>
                </c:pt>
                <c:pt idx="5">
                  <c:v>0.55934481976301964</c:v>
                </c:pt>
                <c:pt idx="6">
                  <c:v>0.55934481975870687</c:v>
                </c:pt>
                <c:pt idx="7">
                  <c:v>0.55934481973412919</c:v>
                </c:pt>
                <c:pt idx="8">
                  <c:v>0.55934481961443949</c:v>
                </c:pt>
                <c:pt idx="9">
                  <c:v>0.55934481910631495</c:v>
                </c:pt>
                <c:pt idx="10">
                  <c:v>0.55934481719428186</c:v>
                </c:pt>
                <c:pt idx="11">
                  <c:v>0.55934481072747755</c:v>
                </c:pt>
                <c:pt idx="12">
                  <c:v>0.55934479083529498</c:v>
                </c:pt>
                <c:pt idx="13">
                  <c:v>0.55934473462065448</c:v>
                </c:pt>
                <c:pt idx="14">
                  <c:v>0.55934458740657744</c:v>
                </c:pt>
                <c:pt idx="15">
                  <c:v>0.55934422746600865</c:v>
                </c:pt>
                <c:pt idx="16">
                  <c:v>0.55934340044256603</c:v>
                </c:pt>
                <c:pt idx="17">
                  <c:v>0.55934160455849402</c:v>
                </c:pt>
                <c:pt idx="18">
                  <c:v>0.55933790048585141</c:v>
                </c:pt>
                <c:pt idx="19">
                  <c:v>0.55933061206704138</c:v>
                </c:pt>
                <c:pt idx="20">
                  <c:v>0.55931687691239262</c:v>
                </c:pt>
                <c:pt idx="21">
                  <c:v>0.5592920005630333</c:v>
                </c:pt>
                <c:pt idx="22">
                  <c:v>0.55924856580798832</c:v>
                </c:pt>
                <c:pt idx="23">
                  <c:v>0.55917525123201195</c:v>
                </c:pt>
                <c:pt idx="24">
                  <c:v>0.55905532118791512</c:v>
                </c:pt>
                <c:pt idx="25">
                  <c:v>0.55886476366381188</c:v>
                </c:pt>
                <c:pt idx="26">
                  <c:v>0.55857007281812521</c:v>
                </c:pt>
                <c:pt idx="27">
                  <c:v>0.55812569842270088</c:v>
                </c:pt>
                <c:pt idx="28">
                  <c:v>0.55747121353490203</c:v>
                </c:pt>
                <c:pt idx="29">
                  <c:v>0.55652828229965967</c:v>
                </c:pt>
                <c:pt idx="30">
                  <c:v>0.55519753939287675</c:v>
                </c:pt>
                <c:pt idx="31">
                  <c:v>0.55335551868414312</c:v>
                </c:pt>
                <c:pt idx="32">
                  <c:v>0.5508517888029224</c:v>
                </c:pt>
                <c:pt idx="33">
                  <c:v>0.54750646542025228</c:v>
                </c:pt>
                <c:pt idx="34">
                  <c:v>0.54310827278021301</c:v>
                </c:pt>
                <c:pt idx="35">
                  <c:v>0.53741331962012195</c:v>
                </c:pt>
                <c:pt idx="36">
                  <c:v>0.53014473715836741</c:v>
                </c:pt>
                <c:pt idx="37">
                  <c:v>0.52099330009644906</c:v>
                </c:pt>
                <c:pt idx="38">
                  <c:v>0.50961911701921703</c:v>
                </c:pt>
                <c:pt idx="39">
                  <c:v>0.49565443613670546</c:v>
                </c:pt>
                <c:pt idx="40">
                  <c:v>0.47870756828350203</c:v>
                </c:pt>
                <c:pt idx="41">
                  <c:v>0.45836788392376859</c:v>
                </c:pt>
                <c:pt idx="42">
                  <c:v>0.43421179702458573</c:v>
                </c:pt>
                <c:pt idx="43">
                  <c:v>0.40580960829636592</c:v>
                </c:pt>
                <c:pt idx="44">
                  <c:v>0.37273304538171131</c:v>
                </c:pt>
                <c:pt idx="45">
                  <c:v>0.33456330961974068</c:v>
                </c:pt>
                <c:pt idx="46">
                  <c:v>0.29089941907286376</c:v>
                </c:pt>
                <c:pt idx="47">
                  <c:v>0.2413666261440745</c:v>
                </c:pt>
                <c:pt idx="48">
                  <c:v>0.18562468543091531</c:v>
                </c:pt>
                <c:pt idx="49">
                  <c:v>0.12337575312346377</c:v>
                </c:pt>
                <c:pt idx="50">
                  <c:v>5.4371712555900231E-2</c:v>
                </c:pt>
                <c:pt idx="51">
                  <c:v>-2.1579259530419281E-2</c:v>
                </c:pt>
                <c:pt idx="52">
                  <c:v>-0.10460704606583682</c:v>
                </c:pt>
                <c:pt idx="53">
                  <c:v>-0.19477499263181142</c:v>
                </c:pt>
                <c:pt idx="54">
                  <c:v>-0.29207645868237575</c:v>
                </c:pt>
                <c:pt idx="55">
                  <c:v>-0.39643258177346752</c:v>
                </c:pt>
                <c:pt idx="56">
                  <c:v>-0.5076912859159195</c:v>
                </c:pt>
                <c:pt idx="57">
                  <c:v>-0.62562753260096915</c:v>
                </c:pt>
                <c:pt idx="58">
                  <c:v>-0.74994478256025832</c:v>
                </c:pt>
                <c:pt idx="59">
                  <c:v>-0.88027760872980465</c:v>
                </c:pt>
                <c:pt idx="60">
                  <c:v>-1.0161953768113741</c:v>
                </c:pt>
                <c:pt idx="61">
                  <c:v>-1.1572068896944008</c:v>
                </c:pt>
                <c:pt idx="62">
                  <c:v>-1.3027658760624201</c:v>
                </c:pt>
                <c:pt idx="63">
                  <c:v>-1.452277191835885</c:v>
                </c:pt>
                <c:pt idx="64">
                  <c:v>-1.6051035956249646</c:v>
                </c:pt>
                <c:pt idx="65">
                  <c:v>-1.7605729558813823</c:v>
                </c:pt>
                <c:pt idx="66">
                  <c:v>-1.9179857476452735</c:v>
                </c:pt>
                <c:pt idx="67">
                  <c:v>-2.0766227003013724</c:v>
                </c:pt>
                <c:pt idx="68">
                  <c:v>-2.2357524641544204</c:v>
                </c:pt>
                <c:pt idx="69">
                  <c:v>-2.3946391724403142</c:v>
                </c:pt>
                <c:pt idx="70">
                  <c:v>-2.5525497861286404</c:v>
                </c:pt>
                <c:pt idx="71">
                  <c:v>-2.7087611210699367</c:v>
                </c:pt>
                <c:pt idx="72">
                  <c:v>-2.8625664702422053</c:v>
                </c:pt>
                <c:pt idx="73">
                  <c:v>-3.013281747630959</c:v>
                </c:pt>
                <c:pt idx="74">
                  <c:v>-3.1602510942489221</c:v>
                </c:pt>
                <c:pt idx="75">
                  <c:v>-3.3028519006236081</c:v>
                </c:pt>
                <c:pt idx="76">
                  <c:v>-3.4404992134589465</c:v>
                </c:pt>
                <c:pt idx="77">
                  <c:v>-3.5726495068663446</c:v>
                </c:pt>
                <c:pt idx="78">
                  <c:v>-3.698803810364808</c:v>
                </c:pt>
                <c:pt idx="79">
                  <c:v>-3.8185101966201405</c:v>
                </c:pt>
                <c:pt idx="80">
                  <c:v>-3.9313656415251019</c:v>
                </c:pt>
                <c:pt idx="81">
                  <c:v>-4.0370172776512012</c:v>
                </c:pt>
                <c:pt idx="82">
                  <c:v>-4.1351630693004893</c:v>
                </c:pt>
                <c:pt idx="83">
                  <c:v>-4.2255519433553541</c:v>
                </c:pt>
                <c:pt idx="84">
                  <c:v>-4.3079834148960474</c:v>
                </c:pt>
                <c:pt idx="85">
                  <c:v>-4.3823067501813808</c:v>
                </c:pt>
                <c:pt idx="86">
                  <c:v>-4.448419712137337</c:v>
                </c:pt>
                <c:pt idx="87">
                  <c:v>-4.5062669350539037</c:v>
                </c:pt>
                <c:pt idx="88">
                  <c:v>-4.5558379758444527</c:v>
                </c:pt>
                <c:pt idx="89">
                  <c:v>-4.5971650890722824</c:v>
                </c:pt>
                <c:pt idx="90">
                  <c:v>-4.6303207720963373</c:v>
                </c:pt>
                <c:pt idx="91">
                  <c:v>-4.6554151252332465</c:v>
                </c:pt>
                <c:pt idx="92">
                  <c:v>-4.6725930698745399</c:v>
                </c:pt>
                <c:pt idx="93">
                  <c:v>-4.68203146513095</c:v>
                </c:pt>
                <c:pt idx="94">
                  <c:v>-4.6839361608894663</c:v>
                </c:pt>
                <c:pt idx="95">
                  <c:v>-4.6785390222466292</c:v>
                </c:pt>
                <c:pt idx="96">
                  <c:v>-4.6660949571990766</c:v>
                </c:pt>
                <c:pt idx="97">
                  <c:v>-4.6468789762983613</c:v>
                </c:pt>
                <c:pt idx="98">
                  <c:v>-4.62118330977178</c:v>
                </c:pt>
                <c:pt idx="99">
                  <c:v>-4.5893146044275372</c:v>
                </c:pt>
                <c:pt idx="100">
                  <c:v>-4.5515912195459185</c:v>
                </c:pt>
                <c:pt idx="101">
                  <c:v>-4.508340637946108</c:v>
                </c:pt>
                <c:pt idx="102">
                  <c:v>-4.4598970055418583</c:v>
                </c:pt>
                <c:pt idx="103">
                  <c:v>-4.4065988099824933</c:v>
                </c:pt>
                <c:pt idx="104">
                  <c:v>-4.3487867064373553</c:v>
                </c:pt>
                <c:pt idx="105">
                  <c:v>-4.2868014962347445</c:v>
                </c:pt>
                <c:pt idx="106">
                  <c:v>-4.2209822619187465</c:v>
                </c:pt>
                <c:pt idx="107">
                  <c:v>-4.151664660343406</c:v>
                </c:pt>
                <c:pt idx="108">
                  <c:v>-4.0791793736834911</c:v>
                </c:pt>
                <c:pt idx="109">
                  <c:v>-4.0038507167020958</c:v>
                </c:pt>
                <c:pt idx="110">
                  <c:v>-3.9259953972720205</c:v>
                </c:pt>
                <c:pt idx="111">
                  <c:v>-3.8459214259928243</c:v>
                </c:pt>
                <c:pt idx="112">
                  <c:v>-3.7639271697694858</c:v>
                </c:pt>
                <c:pt idx="113">
                  <c:v>-3.6803005434111995</c:v>
                </c:pt>
                <c:pt idx="114">
                  <c:v>-3.5953183326586933</c:v>
                </c:pt>
                <c:pt idx="115">
                  <c:v>-3.5092456415434548</c:v>
                </c:pt>
                <c:pt idx="116">
                  <c:v>-3.422335456610182</c:v>
                </c:pt>
                <c:pt idx="117">
                  <c:v>-3.334828320282071</c:v>
                </c:pt>
                <c:pt idx="118">
                  <c:v>-3.2469521055050197</c:v>
                </c:pt>
                <c:pt idx="119">
                  <c:v>-3.1589218837592554</c:v>
                </c:pt>
                <c:pt idx="120">
                  <c:v>-3.0709398785638169</c:v>
                </c:pt>
                <c:pt idx="121">
                  <c:v>-2.9831954967094152</c:v>
                </c:pt>
                <c:pt idx="122">
                  <c:v>-2.8958654296280835</c:v>
                </c:pt>
                <c:pt idx="123">
                  <c:v>-2.8091138175337673</c:v>
                </c:pt>
                <c:pt idx="124">
                  <c:v>-2.7230924692373937</c:v>
                </c:pt>
                <c:pt idx="125">
                  <c:v>-2.6379411308446405</c:v>
                </c:pt>
                <c:pt idx="126">
                  <c:v>-2.5537877968768026</c:v>
                </c:pt>
                <c:pt idx="127">
                  <c:v>-2.470749057707827</c:v>
                </c:pt>
                <c:pt idx="128">
                  <c:v>-2.3889304775776057</c:v>
                </c:pt>
                <c:pt idx="129">
                  <c:v>-2.3084269978171834</c:v>
                </c:pt>
                <c:pt idx="130">
                  <c:v>-2.2293233603010023</c:v>
                </c:pt>
                <c:pt idx="131">
                  <c:v>-2.151694546520035</c:v>
                </c:pt>
                <c:pt idx="132">
                  <c:v>-2.075606228044347</c:v>
                </c:pt>
                <c:pt idx="133">
                  <c:v>-2.0011152245107642</c:v>
                </c:pt>
                <c:pt idx="134">
                  <c:v>-1.9282699656285047</c:v>
                </c:pt>
                <c:pt idx="135">
                  <c:v>-1.8571109540405661</c:v>
                </c:pt>
                <c:pt idx="136">
                  <c:v>-1.7876712262096752</c:v>
                </c:pt>
                <c:pt idx="137">
                  <c:v>-1.7199768088132903</c:v>
                </c:pt>
                <c:pt idx="138">
                  <c:v>-1.6540471684314979</c:v>
                </c:pt>
                <c:pt idx="139">
                  <c:v>-1.5898956525939962</c:v>
                </c:pt>
                <c:pt idx="140">
                  <c:v>-1.5275299205172219</c:v>
                </c:pt>
                <c:pt idx="141">
                  <c:v>-1.4669523621098772</c:v>
                </c:pt>
                <c:pt idx="142">
                  <c:v>-1.4081605040547036</c:v>
                </c:pt>
                <c:pt idx="143">
                  <c:v>-1.3511474019864027</c:v>
                </c:pt>
                <c:pt idx="144">
                  <c:v>-1.2959020179805987</c:v>
                </c:pt>
                <c:pt idx="145">
                  <c:v>-1.242409582747009</c:v>
                </c:pt>
                <c:pt idx="146">
                  <c:v>-1.1906519420821369</c:v>
                </c:pt>
                <c:pt idx="147">
                  <c:v>-1.1406078872835144</c:v>
                </c:pt>
                <c:pt idx="148">
                  <c:v>-1.0922534693593895</c:v>
                </c:pt>
                <c:pt idx="149">
                  <c:v>-1.0455622969856375</c:v>
                </c:pt>
                <c:pt idx="150">
                  <c:v>-1.0005058182662652</c:v>
                </c:pt>
                <c:pt idx="151">
                  <c:v>-0.95705358644602279</c:v>
                </c:pt>
                <c:pt idx="152">
                  <c:v>-0.91517350980411638</c:v>
                </c:pt>
                <c:pt idx="153">
                  <c:v>-0.87483208602763773</c:v>
                </c:pt>
                <c:pt idx="154">
                  <c:v>-0.83599462142288872</c:v>
                </c:pt>
                <c:pt idx="155">
                  <c:v>-0.79862543537306396</c:v>
                </c:pt>
                <c:pt idx="156">
                  <c:v>-0.76268805049248745</c:v>
                </c:pt>
                <c:pt idx="157">
                  <c:v>-0.72814536896158477</c:v>
                </c:pt>
                <c:pt idx="158">
                  <c:v>-0.69495983555359708</c:v>
                </c:pt>
                <c:pt idx="159">
                  <c:v>-0.66309358788451866</c:v>
                </c:pt>
                <c:pt idx="160">
                  <c:v>-0.63250859443237717</c:v>
                </c:pt>
                <c:pt idx="161">
                  <c:v>-0.60316678088143283</c:v>
                </c:pt>
                <c:pt idx="162">
                  <c:v>-0.57503014535175712</c:v>
                </c:pt>
                <c:pt idx="163">
                  <c:v>-0.54806086307537927</c:v>
                </c:pt>
                <c:pt idx="164">
                  <c:v>-0.52222138107738214</c:v>
                </c:pt>
                <c:pt idx="165">
                  <c:v>-0.49747450341435595</c:v>
                </c:pt>
                <c:pt idx="166">
                  <c:v>-0.47378346751393885</c:v>
                </c:pt>
                <c:pt idx="167">
                  <c:v>-0.45111201214818031</c:v>
                </c:pt>
                <c:pt idx="168">
                  <c:v>-0.42942443756049908</c:v>
                </c:pt>
                <c:pt idx="169">
                  <c:v>-0.40868565825142344</c:v>
                </c:pt>
                <c:pt idx="170">
                  <c:v>-0.38886124891235846</c:v>
                </c:pt>
                <c:pt idx="171">
                  <c:v>-0.36991748397963115</c:v>
                </c:pt>
                <c:pt idx="172">
                  <c:v>-0.35182137126323748</c:v>
                </c:pt>
                <c:pt idx="173">
                  <c:v>-0.3345406800862844</c:v>
                </c:pt>
                <c:pt idx="174">
                  <c:v>-0.31804396435226612</c:v>
                </c:pt>
                <c:pt idx="175">
                  <c:v>-0.30230058093823642</c:v>
                </c:pt>
                <c:pt idx="176">
                  <c:v>-0.2872807037927485</c:v>
                </c:pt>
                <c:pt idx="177">
                  <c:v>-0.27295533409831457</c:v>
                </c:pt>
                <c:pt idx="178">
                  <c:v>-0.25929630683915272</c:v>
                </c:pt>
                <c:pt idx="179">
                  <c:v>-0.24627629409628277</c:v>
                </c:pt>
                <c:pt idx="180">
                  <c:v>-0.23386880537367025</c:v>
                </c:pt>
                <c:pt idx="181">
                  <c:v>-0.22204818524115275</c:v>
                </c:pt>
                <c:pt idx="182">
                  <c:v>-0.21078960856243573</c:v>
                </c:pt>
                <c:pt idx="183">
                  <c:v>-0.20006907355948439</c:v>
                </c:pt>
                <c:pt idx="184">
                  <c:v>-0.18986339294826982</c:v>
                </c:pt>
                <c:pt idx="185">
                  <c:v>-0.18015018336505226</c:v>
                </c:pt>
                <c:pt idx="186">
                  <c:v>-0.17090785328722144</c:v>
                </c:pt>
                <c:pt idx="187">
                  <c:v>-0.16211558963819719</c:v>
                </c:pt>
                <c:pt idx="188">
                  <c:v>-0.1537533432520172</c:v>
                </c:pt>
                <c:pt idx="189">
                  <c:v>-0.14580181336001177</c:v>
                </c:pt>
                <c:pt idx="190">
                  <c:v>-0.13824243124939278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65-425F-951F-2FA911E98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9073608"/>
        <c:axId val="679075248"/>
      </c:scatterChart>
      <c:valAx>
        <c:axId val="679073608"/>
        <c:scaling>
          <c:orientation val="minMax"/>
          <c:max val="5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075248"/>
        <c:crosses val="autoZero"/>
        <c:crossBetween val="midCat"/>
      </c:valAx>
      <c:valAx>
        <c:axId val="67907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073608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91368734275449E-2"/>
          <c:y val="0.17171296296296296"/>
          <c:w val="0.81898502800144335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00-4E5F-921B-4F1093F4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74384"/>
        <c:axId val="612368808"/>
      </c:scatterChart>
      <c:valAx>
        <c:axId val="6123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68808"/>
        <c:crosses val="autoZero"/>
        <c:crossBetween val="midCat"/>
      </c:valAx>
      <c:valAx>
        <c:axId val="612368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7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01457145443025E-2"/>
          <c:y val="0.17171296296296296"/>
          <c:w val="0.84246176124536154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23-4DEA-A64F-1B1976AC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924552"/>
        <c:axId val="884932424"/>
      </c:scatterChart>
      <c:valAx>
        <c:axId val="88492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32424"/>
        <c:crosses val="autoZero"/>
        <c:crossBetween val="midCat"/>
      </c:valAx>
      <c:valAx>
        <c:axId val="88493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2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2614053014366"/>
          <c:y val="0.17171296296296296"/>
          <c:w val="0.8148239866963195"/>
          <c:h val="0.657496261402970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'CALL- OPTION'!$AX$1</c:f>
              <c:strCache>
                <c:ptCount val="1"/>
                <c:pt idx="0">
                  <c:v>N(d1)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OPTION'!$AW$2:$AW$193</c:f>
              <c:numCache>
                <c:formatCode>General</c:formatCode>
                <c:ptCount val="192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 OPTION'!$AX$2:$AX$193</c:f>
              <c:numCache>
                <c:formatCode>General</c:formatCode>
                <c:ptCount val="192"/>
                <c:pt idx="0">
                  <c:v>6.3548477532025846E-20</c:v>
                </c:pt>
                <c:pt idx="1">
                  <c:v>1.9512046464521794E-18</c:v>
                </c:pt>
                <c:pt idx="2">
                  <c:v>3.9225475065401468E-17</c:v>
                </c:pt>
                <c:pt idx="3">
                  <c:v>5.5797570309074917E-16</c:v>
                </c:pt>
                <c:pt idx="4">
                  <c:v>5.9572515706298076E-15</c:v>
                </c:pt>
                <c:pt idx="5">
                  <c:v>4.997056220065656E-14</c:v>
                </c:pt>
                <c:pt idx="6">
                  <c:v>3.414252882118961E-13</c:v>
                </c:pt>
                <c:pt idx="7">
                  <c:v>1.9559617593533669E-12</c:v>
                </c:pt>
                <c:pt idx="8">
                  <c:v>9.6189090241299668E-12</c:v>
                </c:pt>
                <c:pt idx="9">
                  <c:v>4.1399712017578941E-11</c:v>
                </c:pt>
                <c:pt idx="10">
                  <c:v>1.5847587039976187E-10</c:v>
                </c:pt>
                <c:pt idx="11">
                  <c:v>5.4687609304937055E-10</c:v>
                </c:pt>
                <c:pt idx="12">
                  <c:v>1.7208393423228046E-9</c:v>
                </c:pt>
                <c:pt idx="13">
                  <c:v>4.9860158492560106E-9</c:v>
                </c:pt>
                <c:pt idx="14">
                  <c:v>1.341431769736214E-8</c:v>
                </c:pt>
                <c:pt idx="15">
                  <c:v>3.3754547196319703E-8</c:v>
                </c:pt>
                <c:pt idx="16">
                  <c:v>7.9943307239321157E-8</c:v>
                </c:pt>
                <c:pt idx="17">
                  <c:v>1.7918923158613078E-7</c:v>
                </c:pt>
                <c:pt idx="18">
                  <c:v>3.8196679002119909E-7</c:v>
                </c:pt>
                <c:pt idx="19">
                  <c:v>7.7764415248206524E-7</c:v>
                </c:pt>
                <c:pt idx="20">
                  <c:v>1.5178371932651919E-6</c:v>
                </c:pt>
                <c:pt idx="21">
                  <c:v>2.8498706575847723E-6</c:v>
                </c:pt>
                <c:pt idx="22">
                  <c:v>5.162874125158824E-6</c:v>
                </c:pt>
                <c:pt idx="23">
                  <c:v>9.048984263965667E-6</c:v>
                </c:pt>
                <c:pt idx="24">
                  <c:v>1.5381818370716561E-5</c:v>
                </c:pt>
                <c:pt idx="25">
                  <c:v>2.5413801152244191E-5</c:v>
                </c:pt>
                <c:pt idx="26">
                  <c:v>4.0893068435492072E-5</c:v>
                </c:pt>
                <c:pt idx="27">
                  <c:v>6.41995694211548E-5</c:v>
                </c:pt>
                <c:pt idx="28">
                  <c:v>9.8498703390287792E-5</c:v>
                </c:pt>
                <c:pt idx="29">
                  <c:v>1.4790944133323046E-4</c:v>
                </c:pt>
                <c:pt idx="30">
                  <c:v>2.1768249748751518E-4</c:v>
                </c:pt>
                <c:pt idx="31">
                  <c:v>3.1438283603758106E-4</c:v>
                </c:pt>
                <c:pt idx="32">
                  <c:v>4.4606972597249203E-4</c:v>
                </c:pt>
                <c:pt idx="33">
                  <c:v>6.2246678057729704E-4</c:v>
                </c:pt>
                <c:pt idx="34">
                  <c:v>8.5511400439128684E-4</c:v>
                </c:pt>
                <c:pt idx="35">
                  <c:v>1.1574938605165984E-3</c:v>
                </c:pt>
                <c:pt idx="36">
                  <c:v>1.5451237769297079E-3</c:v>
                </c:pt>
                <c:pt idx="37">
                  <c:v>2.0356083154331956E-3</c:v>
                </c:pt>
                <c:pt idx="38">
                  <c:v>2.648645388716217E-3</c:v>
                </c:pt>
                <c:pt idx="39">
                  <c:v>3.4059823659835131E-3</c:v>
                </c:pt>
                <c:pt idx="40">
                  <c:v>4.3313195765733422E-3</c:v>
                </c:pt>
                <c:pt idx="41">
                  <c:v>5.4501605156352341E-3</c:v>
                </c:pt>
                <c:pt idx="42">
                  <c:v>6.7896098853352524E-3</c:v>
                </c:pt>
                <c:pt idx="43">
                  <c:v>8.3781223815008483E-3</c:v>
                </c:pt>
                <c:pt idx="44">
                  <c:v>1.0245206779682724E-2</c:v>
                </c:pt>
                <c:pt idx="45">
                  <c:v>1.2421091319021658E-2</c:v>
                </c:pt>
                <c:pt idx="46">
                  <c:v>1.4936357574580948E-2</c:v>
                </c:pt>
                <c:pt idx="47">
                  <c:v>1.7821550912629189E-2</c:v>
                </c:pt>
                <c:pt idx="48">
                  <c:v>2.1106776218837737E-2</c:v>
                </c:pt>
                <c:pt idx="49">
                  <c:v>2.482128787224918E-2</c:v>
                </c:pt>
                <c:pt idx="50">
                  <c:v>2.8993082918059684E-2</c:v>
                </c:pt>
                <c:pt idx="51">
                  <c:v>3.3648506091624869E-2</c:v>
                </c:pt>
                <c:pt idx="52">
                  <c:v>3.8811874796100133E-2</c:v>
                </c:pt>
                <c:pt idx="53">
                  <c:v>4.4505131375169753E-2</c:v>
                </c:pt>
                <c:pt idx="54">
                  <c:v>5.0747529093192807E-2</c:v>
                </c:pt>
                <c:pt idx="55">
                  <c:v>5.7555357182554799E-2</c:v>
                </c:pt>
                <c:pt idx="56">
                  <c:v>6.4941709186625285E-2</c:v>
                </c:pt>
                <c:pt idx="57">
                  <c:v>7.2916297659042464E-2</c:v>
                </c:pt>
                <c:pt idx="58">
                  <c:v>8.1485317115175204E-2</c:v>
                </c:pt>
                <c:pt idx="59">
                  <c:v>9.0651356004109299E-2</c:v>
                </c:pt>
                <c:pt idx="60">
                  <c:v>0.10041335740867437</c:v>
                </c:pt>
                <c:pt idx="61">
                  <c:v>0.1107666272105524</c:v>
                </c:pt>
                <c:pt idx="62">
                  <c:v>0.12170288759534122</c:v>
                </c:pt>
                <c:pt idx="63">
                  <c:v>0.13321037303097794</c:v>
                </c:pt>
                <c:pt idx="64">
                  <c:v>0.14527396523933975</c:v>
                </c:pt>
                <c:pt idx="65">
                  <c:v>0.15787536319759293</c:v>
                </c:pt>
                <c:pt idx="66">
                  <c:v>0.17099328385128662</c:v>
                </c:pt>
                <c:pt idx="67">
                  <c:v>0.18460368899014845</c:v>
                </c:pt>
                <c:pt idx="68">
                  <c:v>0.19868003362208198</c:v>
                </c:pt>
                <c:pt idx="69">
                  <c:v>0.21319353117088805</c:v>
                </c:pt>
                <c:pt idx="70">
                  <c:v>0.22811343090711916</c:v>
                </c:pt>
                <c:pt idx="71">
                  <c:v>0.24340730318663334</c:v>
                </c:pt>
                <c:pt idx="72">
                  <c:v>0.25904132830484339</c:v>
                </c:pt>
                <c:pt idx="73">
                  <c:v>0.27498058506332806</c:v>
                </c:pt>
                <c:pt idx="74">
                  <c:v>0.29118933547672737</c:v>
                </c:pt>
                <c:pt idx="75">
                  <c:v>0.30763130240971592</c:v>
                </c:pt>
                <c:pt idx="76">
                  <c:v>0.32426993731519338</c:v>
                </c:pt>
                <c:pt idx="77">
                  <c:v>0.34106867563563747</c:v>
                </c:pt>
                <c:pt idx="78">
                  <c:v>0.35799117782088596</c:v>
                </c:pt>
                <c:pt idx="79">
                  <c:v>0.37500155429977733</c:v>
                </c:pt>
                <c:pt idx="80">
                  <c:v>0.39206457311358578</c:v>
                </c:pt>
                <c:pt idx="81">
                  <c:v>0.40914584927073505</c:v>
                </c:pt>
                <c:pt idx="82">
                  <c:v>0.42621201521071411</c:v>
                </c:pt>
                <c:pt idx="83">
                  <c:v>0.4432308720673338</c:v>
                </c:pt>
                <c:pt idx="84">
                  <c:v>0.46017152169532954</c:v>
                </c:pt>
                <c:pt idx="85">
                  <c:v>0.47700447966856985</c:v>
                </c:pt>
                <c:pt idx="86">
                  <c:v>0.49370176967226304</c:v>
                </c:pt>
                <c:pt idx="87">
                  <c:v>0.51023699989574856</c:v>
                </c:pt>
                <c:pt idx="88">
                  <c:v>0.5265854221873929</c:v>
                </c:pt>
                <c:pt idx="89">
                  <c:v>0.54272397485997548</c:v>
                </c:pt>
                <c:pt idx="90">
                  <c:v>0.55863131013524825</c:v>
                </c:pt>
                <c:pt idx="91">
                  <c:v>0.57428780729188666</c:v>
                </c:pt>
                <c:pt idx="92">
                  <c:v>0.58967557263379466</c:v>
                </c:pt>
                <c:pt idx="93">
                  <c:v>0.60477842742778432</c:v>
                </c:pt>
                <c:pt idx="94">
                  <c:v>0.61958188497321021</c:v>
                </c:pt>
                <c:pt idx="95">
                  <c:v>0.63407311796333921</c:v>
                </c:pt>
                <c:pt idx="96">
                  <c:v>0.64824091728126487</c:v>
                </c:pt>
                <c:pt idx="97">
                  <c:v>0.66207564334406754</c:v>
                </c:pt>
                <c:pt idx="98">
                  <c:v>0.67556917106968806</c:v>
                </c:pt>
                <c:pt idx="99">
                  <c:v>0.68871482949345975</c:v>
                </c:pt>
                <c:pt idx="100">
                  <c:v>0.70150733700717582</c:v>
                </c:pt>
                <c:pt idx="101">
                  <c:v>0.71394273313453072</c:v>
                </c:pt>
                <c:pt idx="102">
                  <c:v>0.72601830769420306</c:v>
                </c:pt>
                <c:pt idx="103">
                  <c:v>0.73773252813703483</c:v>
                </c:pt>
                <c:pt idx="104">
                  <c:v>0.74908496577782824</c:v>
                </c:pt>
                <c:pt idx="105">
                  <c:v>0.76007622157623222</c:v>
                </c:pt>
                <c:pt idx="106">
                  <c:v>0.770707852055874</c:v>
                </c:pt>
                <c:pt idx="107">
                  <c:v>0.78098229588701373</c:v>
                </c:pt>
                <c:pt idx="108">
                  <c:v>0.79090280159617676</c:v>
                </c:pt>
                <c:pt idx="109">
                  <c:v>0.80047335680692044</c:v>
                </c:pt>
                <c:pt idx="110">
                  <c:v>0.80969861935950316</c:v>
                </c:pt>
                <c:pt idx="111">
                  <c:v>0.81858385060402739</c:v>
                </c:pt>
                <c:pt idx="112">
                  <c:v>0.82713485111183327</c:v>
                </c:pt>
                <c:pt idx="113">
                  <c:v>0.83535789900364588</c:v>
                </c:pt>
                <c:pt idx="114">
                  <c:v>0.84325969105029852</c:v>
                </c:pt>
                <c:pt idx="115">
                  <c:v>0.85084728666277487</c:v>
                </c:pt>
                <c:pt idx="116">
                  <c:v>0.85812805485279187</c:v>
                </c:pt>
                <c:pt idx="117">
                  <c:v>0.86510962421311233</c:v>
                </c:pt>
                <c:pt idx="118">
                  <c:v>0.87179983593811361</c:v>
                </c:pt>
                <c:pt idx="119">
                  <c:v>0.87820669987972266</c:v>
                </c:pt>
                <c:pt idx="120">
                  <c:v>0.88433835361148783</c:v>
                </c:pt>
                <c:pt idx="121">
                  <c:v>0.89020302445413746</c:v>
                </c:pt>
                <c:pt idx="122">
                  <c:v>0.8958089943992863</c:v>
                </c:pt>
                <c:pt idx="123">
                  <c:v>0.90116456785380628</c:v>
                </c:pt>
                <c:pt idx="124">
                  <c:v>0.90627804211559237</c:v>
                </c:pt>
                <c:pt idx="125">
                  <c:v>0.91115768048183199</c:v>
                </c:pt>
                <c:pt idx="126">
                  <c:v>0.91581168788324407</c:v>
                </c:pt>
                <c:pt idx="127">
                  <c:v>0.92024818893190441</c:v>
                </c:pt>
                <c:pt idx="128">
                  <c:v>0.92447520826604523</c:v>
                </c:pt>
                <c:pt idx="129">
                  <c:v>0.92850065307243024</c:v>
                </c:pt>
                <c:pt idx="130">
                  <c:v>0.9323322976654117</c:v>
                </c:pt>
                <c:pt idx="131">
                  <c:v>0.93597777000140747</c:v>
                </c:pt>
                <c:pt idx="132">
                  <c:v>0.93944454000816391</c:v>
                </c:pt>
                <c:pt idx="133">
                  <c:v>0.94273990960964626</c:v>
                </c:pt>
                <c:pt idx="134">
                  <c:v>0.94587100432961257</c:v>
                </c:pt>
                <c:pt idx="135">
                  <c:v>0.94884476635975623</c:v>
                </c:pt>
                <c:pt idx="136">
                  <c:v>0.9516679489816442</c:v>
                </c:pt>
                <c:pt idx="137">
                  <c:v>0.95434711223544</c:v>
                </c:pt>
                <c:pt idx="138">
                  <c:v>0.95688861973249473</c:v>
                </c:pt>
                <c:pt idx="139">
                  <c:v>0.95929863651323899</c:v>
                </c:pt>
                <c:pt idx="140">
                  <c:v>0.96158312785634192</c:v>
                </c:pt>
                <c:pt idx="141">
                  <c:v>0.96374785894976556</c:v>
                </c:pt>
                <c:pt idx="142">
                  <c:v>0.96579839533907319</c:v>
                </c:pt>
                <c:pt idx="143">
                  <c:v>0.9677401040731044</c:v>
                </c:pt>
                <c:pt idx="144">
                  <c:v>0.96957815547186521</c:v>
                </c:pt>
                <c:pt idx="145">
                  <c:v>0.97131752544616889</c:v>
                </c:pt>
                <c:pt idx="146">
                  <c:v>0.97296299830316069</c:v>
                </c:pt>
                <c:pt idx="147">
                  <c:v>0.97451916997635568</c:v>
                </c:pt>
                <c:pt idx="148">
                  <c:v>0.97599045162318288</c:v>
                </c:pt>
                <c:pt idx="149">
                  <c:v>0.97738107353724957</c:v>
                </c:pt>
                <c:pt idx="150">
                  <c:v>0.97869508932659932</c:v>
                </c:pt>
                <c:pt idx="151">
                  <c:v>0.97993638031313035</c:v>
                </c:pt>
                <c:pt idx="152">
                  <c:v>0.98110866011205866</c:v>
                </c:pt>
                <c:pt idx="153">
                  <c:v>0.9822154793538439</c:v>
                </c:pt>
                <c:pt idx="154">
                  <c:v>0.98326023051434908</c:v>
                </c:pt>
                <c:pt idx="155">
                  <c:v>0.98424615282217442</c:v>
                </c:pt>
                <c:pt idx="156">
                  <c:v>0.98517633721508702</c:v>
                </c:pt>
                <c:pt idx="157">
                  <c:v>0.9860537313202753</c:v>
                </c:pt>
                <c:pt idx="158">
                  <c:v>0.98688114443577757</c:v>
                </c:pt>
                <c:pt idx="159">
                  <c:v>0.98766125249288939</c:v>
                </c:pt>
                <c:pt idx="160">
                  <c:v>0.98839660298163567</c:v>
                </c:pt>
                <c:pt idx="161">
                  <c:v>0.98908961982351162</c:v>
                </c:pt>
                <c:pt idx="162">
                  <c:v>0.9897426081776628</c:v>
                </c:pt>
                <c:pt idx="163">
                  <c:v>0.99035775916848501</c:v>
                </c:pt>
                <c:pt idx="164">
                  <c:v>0.99093715452429465</c:v>
                </c:pt>
                <c:pt idx="165">
                  <c:v>0.99148277111825478</c:v>
                </c:pt>
                <c:pt idx="166">
                  <c:v>0.9919964854041432</c:v>
                </c:pt>
                <c:pt idx="167">
                  <c:v>0.99248007774083324</c:v>
                </c:pt>
                <c:pt idx="168">
                  <c:v>0.99293523660052219</c:v>
                </c:pt>
                <c:pt idx="169">
                  <c:v>0.99336356265680148</c:v>
                </c:pt>
                <c:pt idx="170">
                  <c:v>0.9937665727496201</c:v>
                </c:pt>
                <c:pt idx="171">
                  <c:v>0.99414570372505207</c:v>
                </c:pt>
                <c:pt idx="172">
                  <c:v>0.99450231614855567</c:v>
                </c:pt>
                <c:pt idx="173">
                  <c:v>0.9948376978911001</c:v>
                </c:pt>
                <c:pt idx="174">
                  <c:v>0.99515306758815336</c:v>
                </c:pt>
                <c:pt idx="175">
                  <c:v>0.99544957797206624</c:v>
                </c:pt>
                <c:pt idx="176">
                  <c:v>0.99572831907887038</c:v>
                </c:pt>
                <c:pt idx="177">
                  <c:v>0.99599032133092358</c:v>
                </c:pt>
                <c:pt idx="178">
                  <c:v>0.99623655849720427</c:v>
                </c:pt>
                <c:pt idx="179">
                  <c:v>0.99646795053336612</c:v>
                </c:pt>
                <c:pt idx="180">
                  <c:v>0.996685366303936</c:v>
                </c:pt>
                <c:pt idx="181">
                  <c:v>0.99688962618926069</c:v>
                </c:pt>
                <c:pt idx="182">
                  <c:v>0.99708150457999689</c:v>
                </c:pt>
                <c:pt idx="183">
                  <c:v>0.99726173226209291</c:v>
                </c:pt>
                <c:pt idx="184">
                  <c:v>0.99743099869532825</c:v>
                </c:pt>
                <c:pt idx="185">
                  <c:v>0.99758995418857721</c:v>
                </c:pt>
                <c:pt idx="186">
                  <c:v>0.99773921197502258</c:v>
                </c:pt>
                <c:pt idx="187">
                  <c:v>0.99787935019060059</c:v>
                </c:pt>
                <c:pt idx="188">
                  <c:v>0.99801091375897466</c:v>
                </c:pt>
                <c:pt idx="189">
                  <c:v>0.9981344161863499</c:v>
                </c:pt>
                <c:pt idx="190">
                  <c:v>0.9982503412694298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10-432E-B8B3-6FA1A972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1791208"/>
        <c:axId val="951786288"/>
      </c:scatterChart>
      <c:valAx>
        <c:axId val="951791208"/>
        <c:scaling>
          <c:orientation val="minMax"/>
          <c:max val="5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786288"/>
        <c:crosses val="autoZero"/>
        <c:crossBetween val="midCat"/>
        <c:majorUnit val="5"/>
      </c:valAx>
      <c:valAx>
        <c:axId val="951786288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791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91368734275449E-2"/>
          <c:y val="0.17171296296296296"/>
          <c:w val="0.81898502800144335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10-465A-B81A-BE42FDE5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74384"/>
        <c:axId val="612368808"/>
      </c:scatterChart>
      <c:valAx>
        <c:axId val="6123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68808"/>
        <c:crosses val="autoZero"/>
        <c:crossBetween val="midCat"/>
      </c:valAx>
      <c:valAx>
        <c:axId val="612368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7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01457145443025E-2"/>
          <c:y val="0.17171296296296296"/>
          <c:w val="0.84246176124536154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C5-4F44-A227-60F7DF76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924552"/>
        <c:axId val="884932424"/>
      </c:scatterChart>
      <c:valAx>
        <c:axId val="88492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32424"/>
        <c:crosses val="autoZero"/>
        <c:crossBetween val="midCat"/>
      </c:valAx>
      <c:valAx>
        <c:axId val="88493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2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114610673666E-2"/>
          <c:y val="0.17634259259259263"/>
          <c:w val="0.82597624449486184"/>
          <c:h val="0.679845889328786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'Call-option_Gama'!$AH$2</c:f>
              <c:strCache>
                <c:ptCount val="1"/>
                <c:pt idx="0">
                  <c:v>Gama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'Call-option_Gama'!$AG$3:$AG$193</c:f>
              <c:numCache>
                <c:formatCode>General</c:formatCode>
                <c:ptCount val="191"/>
                <c:pt idx="0">
                  <c:v>2.5</c:v>
                </c:pt>
                <c:pt idx="1">
                  <c:v>2.75</c:v>
                </c:pt>
                <c:pt idx="2">
                  <c:v>3</c:v>
                </c:pt>
                <c:pt idx="3">
                  <c:v>3.25</c:v>
                </c:pt>
                <c:pt idx="4">
                  <c:v>3.5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4.5</c:v>
                </c:pt>
                <c:pt idx="9">
                  <c:v>4.75</c:v>
                </c:pt>
                <c:pt idx="10">
                  <c:v>5</c:v>
                </c:pt>
                <c:pt idx="11">
                  <c:v>5.25</c:v>
                </c:pt>
                <c:pt idx="12">
                  <c:v>5.5</c:v>
                </c:pt>
                <c:pt idx="13">
                  <c:v>5.75</c:v>
                </c:pt>
                <c:pt idx="14">
                  <c:v>6</c:v>
                </c:pt>
                <c:pt idx="15">
                  <c:v>6.25</c:v>
                </c:pt>
                <c:pt idx="16">
                  <c:v>6.5</c:v>
                </c:pt>
                <c:pt idx="17">
                  <c:v>6.75</c:v>
                </c:pt>
                <c:pt idx="18">
                  <c:v>7</c:v>
                </c:pt>
                <c:pt idx="19">
                  <c:v>7.25</c:v>
                </c:pt>
                <c:pt idx="20">
                  <c:v>7.5</c:v>
                </c:pt>
                <c:pt idx="21">
                  <c:v>7.75</c:v>
                </c:pt>
                <c:pt idx="22">
                  <c:v>8</c:v>
                </c:pt>
                <c:pt idx="23">
                  <c:v>8.25</c:v>
                </c:pt>
                <c:pt idx="24">
                  <c:v>8.5</c:v>
                </c:pt>
                <c:pt idx="25">
                  <c:v>8.75</c:v>
                </c:pt>
                <c:pt idx="26">
                  <c:v>9</c:v>
                </c:pt>
                <c:pt idx="27">
                  <c:v>9.25</c:v>
                </c:pt>
                <c:pt idx="28">
                  <c:v>9.5</c:v>
                </c:pt>
                <c:pt idx="29">
                  <c:v>9.75</c:v>
                </c:pt>
                <c:pt idx="30">
                  <c:v>10</c:v>
                </c:pt>
                <c:pt idx="31">
                  <c:v>10.25</c:v>
                </c:pt>
                <c:pt idx="32">
                  <c:v>10.5</c:v>
                </c:pt>
                <c:pt idx="33">
                  <c:v>10.75</c:v>
                </c:pt>
                <c:pt idx="34">
                  <c:v>11</c:v>
                </c:pt>
                <c:pt idx="35">
                  <c:v>11.25</c:v>
                </c:pt>
                <c:pt idx="36">
                  <c:v>11.5</c:v>
                </c:pt>
                <c:pt idx="37">
                  <c:v>11.75</c:v>
                </c:pt>
                <c:pt idx="38">
                  <c:v>12</c:v>
                </c:pt>
                <c:pt idx="39">
                  <c:v>12.25</c:v>
                </c:pt>
                <c:pt idx="40">
                  <c:v>12.5</c:v>
                </c:pt>
                <c:pt idx="41">
                  <c:v>12.75</c:v>
                </c:pt>
                <c:pt idx="42">
                  <c:v>13</c:v>
                </c:pt>
                <c:pt idx="43">
                  <c:v>13.25</c:v>
                </c:pt>
                <c:pt idx="44">
                  <c:v>13.5</c:v>
                </c:pt>
                <c:pt idx="45">
                  <c:v>13.75</c:v>
                </c:pt>
                <c:pt idx="46">
                  <c:v>14</c:v>
                </c:pt>
                <c:pt idx="47">
                  <c:v>14.25</c:v>
                </c:pt>
                <c:pt idx="48">
                  <c:v>14.5</c:v>
                </c:pt>
                <c:pt idx="49">
                  <c:v>14.75</c:v>
                </c:pt>
                <c:pt idx="50">
                  <c:v>15</c:v>
                </c:pt>
                <c:pt idx="51">
                  <c:v>15.25</c:v>
                </c:pt>
                <c:pt idx="52">
                  <c:v>15.5</c:v>
                </c:pt>
                <c:pt idx="53">
                  <c:v>15.75</c:v>
                </c:pt>
                <c:pt idx="54">
                  <c:v>16</c:v>
                </c:pt>
                <c:pt idx="55">
                  <c:v>16.25</c:v>
                </c:pt>
                <c:pt idx="56">
                  <c:v>16.5</c:v>
                </c:pt>
                <c:pt idx="57">
                  <c:v>16.75</c:v>
                </c:pt>
                <c:pt idx="58">
                  <c:v>17</c:v>
                </c:pt>
                <c:pt idx="59">
                  <c:v>17.25</c:v>
                </c:pt>
                <c:pt idx="60">
                  <c:v>17.5</c:v>
                </c:pt>
                <c:pt idx="61">
                  <c:v>17.75</c:v>
                </c:pt>
                <c:pt idx="62">
                  <c:v>18</c:v>
                </c:pt>
                <c:pt idx="63">
                  <c:v>18.25</c:v>
                </c:pt>
                <c:pt idx="64">
                  <c:v>18.5</c:v>
                </c:pt>
                <c:pt idx="65">
                  <c:v>18.75</c:v>
                </c:pt>
                <c:pt idx="66">
                  <c:v>19</c:v>
                </c:pt>
                <c:pt idx="67">
                  <c:v>19.25</c:v>
                </c:pt>
                <c:pt idx="68">
                  <c:v>19.5</c:v>
                </c:pt>
                <c:pt idx="69">
                  <c:v>19.75</c:v>
                </c:pt>
                <c:pt idx="70">
                  <c:v>20</c:v>
                </c:pt>
                <c:pt idx="71">
                  <c:v>20.25</c:v>
                </c:pt>
                <c:pt idx="72">
                  <c:v>20.5</c:v>
                </c:pt>
                <c:pt idx="73">
                  <c:v>20.75</c:v>
                </c:pt>
                <c:pt idx="74">
                  <c:v>21</c:v>
                </c:pt>
                <c:pt idx="75">
                  <c:v>21.25</c:v>
                </c:pt>
                <c:pt idx="76">
                  <c:v>21.5</c:v>
                </c:pt>
                <c:pt idx="77">
                  <c:v>21.75</c:v>
                </c:pt>
                <c:pt idx="78">
                  <c:v>22</c:v>
                </c:pt>
                <c:pt idx="79">
                  <c:v>22.25</c:v>
                </c:pt>
                <c:pt idx="80">
                  <c:v>22.5</c:v>
                </c:pt>
                <c:pt idx="81">
                  <c:v>22.75</c:v>
                </c:pt>
                <c:pt idx="82">
                  <c:v>23</c:v>
                </c:pt>
                <c:pt idx="83">
                  <c:v>23.25</c:v>
                </c:pt>
                <c:pt idx="84">
                  <c:v>23.5</c:v>
                </c:pt>
                <c:pt idx="85">
                  <c:v>23.75</c:v>
                </c:pt>
                <c:pt idx="86">
                  <c:v>24</c:v>
                </c:pt>
                <c:pt idx="87">
                  <c:v>24.25</c:v>
                </c:pt>
                <c:pt idx="88">
                  <c:v>24.5</c:v>
                </c:pt>
                <c:pt idx="89">
                  <c:v>24.75</c:v>
                </c:pt>
                <c:pt idx="90">
                  <c:v>25</c:v>
                </c:pt>
                <c:pt idx="91">
                  <c:v>25.25</c:v>
                </c:pt>
                <c:pt idx="92">
                  <c:v>25.5</c:v>
                </c:pt>
                <c:pt idx="93">
                  <c:v>25.75</c:v>
                </c:pt>
                <c:pt idx="94">
                  <c:v>26</c:v>
                </c:pt>
                <c:pt idx="95">
                  <c:v>26.25</c:v>
                </c:pt>
                <c:pt idx="96">
                  <c:v>26.5</c:v>
                </c:pt>
                <c:pt idx="97">
                  <c:v>26.75</c:v>
                </c:pt>
                <c:pt idx="98">
                  <c:v>27</c:v>
                </c:pt>
                <c:pt idx="99">
                  <c:v>27.25</c:v>
                </c:pt>
                <c:pt idx="100">
                  <c:v>27.5</c:v>
                </c:pt>
                <c:pt idx="101">
                  <c:v>27.75</c:v>
                </c:pt>
                <c:pt idx="102">
                  <c:v>28</c:v>
                </c:pt>
                <c:pt idx="103">
                  <c:v>28.25</c:v>
                </c:pt>
                <c:pt idx="104">
                  <c:v>28.5</c:v>
                </c:pt>
                <c:pt idx="105">
                  <c:v>28.75</c:v>
                </c:pt>
                <c:pt idx="106">
                  <c:v>29</c:v>
                </c:pt>
                <c:pt idx="107">
                  <c:v>29.25</c:v>
                </c:pt>
                <c:pt idx="108">
                  <c:v>29.5</c:v>
                </c:pt>
                <c:pt idx="109">
                  <c:v>29.75</c:v>
                </c:pt>
                <c:pt idx="110">
                  <c:v>30</c:v>
                </c:pt>
                <c:pt idx="111">
                  <c:v>30.25</c:v>
                </c:pt>
                <c:pt idx="112">
                  <c:v>30.5</c:v>
                </c:pt>
                <c:pt idx="113">
                  <c:v>30.75</c:v>
                </c:pt>
                <c:pt idx="114">
                  <c:v>31</c:v>
                </c:pt>
                <c:pt idx="115">
                  <c:v>31.25</c:v>
                </c:pt>
                <c:pt idx="116">
                  <c:v>31.5</c:v>
                </c:pt>
                <c:pt idx="117">
                  <c:v>31.75</c:v>
                </c:pt>
                <c:pt idx="118">
                  <c:v>32</c:v>
                </c:pt>
                <c:pt idx="119">
                  <c:v>32.25</c:v>
                </c:pt>
                <c:pt idx="120">
                  <c:v>32.5</c:v>
                </c:pt>
                <c:pt idx="121">
                  <c:v>32.75</c:v>
                </c:pt>
                <c:pt idx="122">
                  <c:v>33</c:v>
                </c:pt>
                <c:pt idx="123">
                  <c:v>33.25</c:v>
                </c:pt>
                <c:pt idx="124">
                  <c:v>33.5</c:v>
                </c:pt>
                <c:pt idx="125">
                  <c:v>33.75</c:v>
                </c:pt>
                <c:pt idx="126">
                  <c:v>34</c:v>
                </c:pt>
                <c:pt idx="127">
                  <c:v>34.25</c:v>
                </c:pt>
                <c:pt idx="128">
                  <c:v>34.5</c:v>
                </c:pt>
                <c:pt idx="129">
                  <c:v>34.75</c:v>
                </c:pt>
                <c:pt idx="130">
                  <c:v>35</c:v>
                </c:pt>
                <c:pt idx="131">
                  <c:v>35.25</c:v>
                </c:pt>
                <c:pt idx="132">
                  <c:v>35.5</c:v>
                </c:pt>
                <c:pt idx="133">
                  <c:v>35.75</c:v>
                </c:pt>
                <c:pt idx="134">
                  <c:v>36</c:v>
                </c:pt>
                <c:pt idx="135">
                  <c:v>36.25</c:v>
                </c:pt>
                <c:pt idx="136">
                  <c:v>36.5</c:v>
                </c:pt>
                <c:pt idx="137">
                  <c:v>36.75</c:v>
                </c:pt>
                <c:pt idx="138">
                  <c:v>37</c:v>
                </c:pt>
                <c:pt idx="139">
                  <c:v>37.25</c:v>
                </c:pt>
                <c:pt idx="140">
                  <c:v>37.5</c:v>
                </c:pt>
                <c:pt idx="141">
                  <c:v>37.75</c:v>
                </c:pt>
                <c:pt idx="142">
                  <c:v>38</c:v>
                </c:pt>
                <c:pt idx="143">
                  <c:v>38.25</c:v>
                </c:pt>
                <c:pt idx="144">
                  <c:v>38.5</c:v>
                </c:pt>
                <c:pt idx="145">
                  <c:v>38.75</c:v>
                </c:pt>
                <c:pt idx="146">
                  <c:v>39</c:v>
                </c:pt>
                <c:pt idx="147">
                  <c:v>39.25</c:v>
                </c:pt>
                <c:pt idx="148">
                  <c:v>39.5</c:v>
                </c:pt>
                <c:pt idx="149">
                  <c:v>39.75</c:v>
                </c:pt>
                <c:pt idx="150">
                  <c:v>40</c:v>
                </c:pt>
                <c:pt idx="151">
                  <c:v>40.25</c:v>
                </c:pt>
                <c:pt idx="152">
                  <c:v>40.5</c:v>
                </c:pt>
                <c:pt idx="153">
                  <c:v>40.75</c:v>
                </c:pt>
                <c:pt idx="154">
                  <c:v>41</c:v>
                </c:pt>
                <c:pt idx="155">
                  <c:v>41.25</c:v>
                </c:pt>
                <c:pt idx="156">
                  <c:v>41.5</c:v>
                </c:pt>
                <c:pt idx="157">
                  <c:v>41.75</c:v>
                </c:pt>
                <c:pt idx="158">
                  <c:v>42</c:v>
                </c:pt>
                <c:pt idx="159">
                  <c:v>42.25</c:v>
                </c:pt>
                <c:pt idx="160">
                  <c:v>42.5</c:v>
                </c:pt>
                <c:pt idx="161">
                  <c:v>42.75</c:v>
                </c:pt>
                <c:pt idx="162">
                  <c:v>43</c:v>
                </c:pt>
                <c:pt idx="163">
                  <c:v>43.25</c:v>
                </c:pt>
                <c:pt idx="164">
                  <c:v>43.5</c:v>
                </c:pt>
                <c:pt idx="165">
                  <c:v>43.75</c:v>
                </c:pt>
                <c:pt idx="166">
                  <c:v>44</c:v>
                </c:pt>
                <c:pt idx="167">
                  <c:v>44.25</c:v>
                </c:pt>
                <c:pt idx="168">
                  <c:v>44.5</c:v>
                </c:pt>
                <c:pt idx="169">
                  <c:v>44.75</c:v>
                </c:pt>
                <c:pt idx="170">
                  <c:v>45</c:v>
                </c:pt>
                <c:pt idx="171">
                  <c:v>45.25</c:v>
                </c:pt>
                <c:pt idx="172">
                  <c:v>45.5</c:v>
                </c:pt>
                <c:pt idx="173">
                  <c:v>45.75</c:v>
                </c:pt>
                <c:pt idx="174">
                  <c:v>46</c:v>
                </c:pt>
                <c:pt idx="175">
                  <c:v>46.25</c:v>
                </c:pt>
                <c:pt idx="176">
                  <c:v>46.5</c:v>
                </c:pt>
                <c:pt idx="177">
                  <c:v>46.75</c:v>
                </c:pt>
                <c:pt idx="178">
                  <c:v>47</c:v>
                </c:pt>
                <c:pt idx="179">
                  <c:v>47.25</c:v>
                </c:pt>
                <c:pt idx="180">
                  <c:v>47.5</c:v>
                </c:pt>
                <c:pt idx="181">
                  <c:v>47.75</c:v>
                </c:pt>
                <c:pt idx="182">
                  <c:v>48</c:v>
                </c:pt>
                <c:pt idx="183">
                  <c:v>48.25</c:v>
                </c:pt>
                <c:pt idx="184">
                  <c:v>48.5</c:v>
                </c:pt>
                <c:pt idx="185">
                  <c:v>48.75</c:v>
                </c:pt>
                <c:pt idx="186">
                  <c:v>49</c:v>
                </c:pt>
                <c:pt idx="187">
                  <c:v>49.25</c:v>
                </c:pt>
                <c:pt idx="188">
                  <c:v>49.5</c:v>
                </c:pt>
                <c:pt idx="189">
                  <c:v>49.75</c:v>
                </c:pt>
                <c:pt idx="190">
                  <c:v>50</c:v>
                </c:pt>
              </c:numCache>
            </c:numRef>
          </c:xVal>
          <c:yVal>
            <c:numRef>
              <c:f>'Call-option_Gama'!$AH$3:$AH$193</c:f>
              <c:numCache>
                <c:formatCode>General</c:formatCode>
                <c:ptCount val="191"/>
                <c:pt idx="0">
                  <c:v>9.3244880103593908E-19</c:v>
                </c:pt>
                <c:pt idx="1">
                  <c:v>2.4958147568413097E-17</c:v>
                </c:pt>
                <c:pt idx="2">
                  <c:v>4.4195712317473671E-16</c:v>
                </c:pt>
                <c:pt idx="3">
                  <c:v>5.5863222631961094E-15</c:v>
                </c:pt>
                <c:pt idx="4">
                  <c:v>5.3394065275882077E-14</c:v>
                </c:pt>
                <c:pt idx="5">
                  <c:v>4.035438486247188E-13</c:v>
                </c:pt>
                <c:pt idx="6">
                  <c:v>2.4982461636513332E-12</c:v>
                </c:pt>
                <c:pt idx="7">
                  <c:v>1.3031714654374151E-11</c:v>
                </c:pt>
                <c:pt idx="8">
                  <c:v>5.8608708968439534E-11</c:v>
                </c:pt>
                <c:pt idx="9">
                  <c:v>2.315881277084604E-10</c:v>
                </c:pt>
                <c:pt idx="10">
                  <c:v>8.1672800719737059E-10</c:v>
                </c:pt>
                <c:pt idx="11">
                  <c:v>2.6047233798917703E-9</c:v>
                </c:pt>
                <c:pt idx="12">
                  <c:v>7.5963546744533039E-9</c:v>
                </c:pt>
                <c:pt idx="13">
                  <c:v>2.045183995186123E-8</c:v>
                </c:pt>
                <c:pt idx="14">
                  <c:v>5.1248891072587375E-8</c:v>
                </c:pt>
                <c:pt idx="15">
                  <c:v>1.2037107989225803E-7</c:v>
                </c:pt>
                <c:pt idx="16">
                  <c:v>2.6662828859976713E-7</c:v>
                </c:pt>
                <c:pt idx="17">
                  <c:v>5.599669427649873E-7</c:v>
                </c:pt>
                <c:pt idx="18">
                  <c:v>1.1202982742790584E-6</c:v>
                </c:pt>
                <c:pt idx="19">
                  <c:v>2.1439915288024942E-6</c:v>
                </c:pt>
                <c:pt idx="20">
                  <c:v>3.9393868384408983E-6</c:v>
                </c:pt>
                <c:pt idx="21">
                  <c:v>6.9722415117960596E-6</c:v>
                </c:pt>
                <c:pt idx="22">
                  <c:v>1.1921327950089194E-5</c:v>
                </c:pt>
                <c:pt idx="23">
                  <c:v>1.9743483527180931E-5</c:v>
                </c:pt>
                <c:pt idx="24">
                  <c:v>3.1746342245542796E-5</c:v>
                </c:pt>
                <c:pt idx="25">
                  <c:v>4.966585472221469E-5</c:v>
                </c:pt>
                <c:pt idx="26">
                  <c:v>7.5744644855828416E-5</c:v>
                </c:pt>
                <c:pt idx="27">
                  <c:v>1.1280637870095404E-4</c:v>
                </c:pt>
                <c:pt idx="28">
                  <c:v>1.6432074085032813E-4</c:v>
                </c:pt>
                <c:pt idx="29">
                  <c:v>2.3445340662446614E-4</c:v>
                </c:pt>
                <c:pt idx="30">
                  <c:v>3.2809560912493987E-4</c:v>
                </c:pt>
                <c:pt idx="31">
                  <c:v>4.5086853267994735E-4</c:v>
                </c:pt>
                <c:pt idx="32">
                  <c:v>6.0909878245613805E-4</c:v>
                </c:pt>
                <c:pt idx="33">
                  <c:v>8.0976251341003498E-4</c:v>
                </c:pt>
                <c:pt idx="34">
                  <c:v>1.0603973536397792E-3</c:v>
                </c:pt>
                <c:pt idx="35">
                  <c:v>1.3689829154753309E-3</c:v>
                </c:pt>
                <c:pt idx="36">
                  <c:v>1.7437923359369673E-3</c:v>
                </c:pt>
                <c:pt idx="37">
                  <c:v>2.1932188162550703E-3</c:v>
                </c:pt>
                <c:pt idx="38">
                  <c:v>2.7255824425556877E-3</c:v>
                </c:pt>
                <c:pt idx="39">
                  <c:v>3.3489235923111144E-3</c:v>
                </c:pt>
                <c:pt idx="40">
                  <c:v>4.0707899143539858E-3</c:v>
                </c:pt>
                <c:pt idx="41">
                  <c:v>4.8980241908346701E-3</c:v>
                </c:pt>
                <c:pt idx="42">
                  <c:v>5.8365603491120832E-3</c:v>
                </c:pt>
                <c:pt idx="43">
                  <c:v>6.8912345139338334E-3</c:v>
                </c:pt>
                <c:pt idx="44">
                  <c:v>8.0656173170438553E-3</c:v>
                </c:pt>
                <c:pt idx="45">
                  <c:v>9.3618727672861255E-3</c:v>
                </c:pt>
                <c:pt idx="46">
                  <c:v>1.078064789209382E-2</c:v>
                </c:pt>
                <c:pt idx="47">
                  <c:v>1.232099615685759E-2</c:v>
                </c:pt>
                <c:pt idx="48">
                  <c:v>1.3980336416788865E-2</c:v>
                </c:pt>
                <c:pt idx="49">
                  <c:v>1.5754447916534943E-2</c:v>
                </c:pt>
                <c:pt idx="50">
                  <c:v>1.7637500678529434E-2</c:v>
                </c:pt>
                <c:pt idx="51">
                  <c:v>1.9622119555179146E-2</c:v>
                </c:pt>
                <c:pt idx="52">
                  <c:v>2.1699479295573015E-2</c:v>
                </c:pt>
                <c:pt idx="53">
                  <c:v>2.3859427217060355E-2</c:v>
                </c:pt>
                <c:pt idx="54">
                  <c:v>2.6090629488327757E-2</c:v>
                </c:pt>
                <c:pt idx="55">
                  <c:v>2.838073662685724E-2</c:v>
                </c:pt>
                <c:pt idx="56">
                  <c:v>3.0716563585244817E-2</c:v>
                </c:pt>
                <c:pt idx="57">
                  <c:v>3.3084279736608525E-2</c:v>
                </c:pt>
                <c:pt idx="58">
                  <c:v>3.5469604152973927E-2</c:v>
                </c:pt>
                <c:pt idx="59">
                  <c:v>3.7858001782279493E-2</c:v>
                </c:pt>
                <c:pt idx="60">
                  <c:v>4.0234876447519718E-2</c:v>
                </c:pt>
                <c:pt idx="61">
                  <c:v>4.2585756992655356E-2</c:v>
                </c:pt>
                <c:pt idx="62">
                  <c:v>4.4896473361554251E-2</c:v>
                </c:pt>
                <c:pt idx="63">
                  <c:v>4.7153319896713404E-2</c:v>
                </c:pt>
                <c:pt idx="64">
                  <c:v>4.9343203663910651E-2</c:v>
                </c:pt>
                <c:pt idx="65">
                  <c:v>5.1453776129502832E-2</c:v>
                </c:pt>
                <c:pt idx="66">
                  <c:v>5.3473547023597134E-2</c:v>
                </c:pt>
                <c:pt idx="67">
                  <c:v>5.539197970220288E-2</c:v>
                </c:pt>
                <c:pt idx="68">
                  <c:v>5.7199567764819617E-2</c:v>
                </c:pt>
                <c:pt idx="69">
                  <c:v>5.888789308341541E-2</c:v>
                </c:pt>
                <c:pt idx="70">
                  <c:v>6.0449665749480394E-2</c:v>
                </c:pt>
                <c:pt idx="71">
                  <c:v>6.1878746745066257E-2</c:v>
                </c:pt>
                <c:pt idx="72">
                  <c:v>6.3170154390603986E-2</c:v>
                </c:pt>
                <c:pt idx="73">
                  <c:v>6.4320055817612229E-2</c:v>
                </c:pt>
                <c:pt idx="74">
                  <c:v>6.5325744860266238E-2</c:v>
                </c:pt>
                <c:pt idx="75">
                  <c:v>6.6185607859337081E-2</c:v>
                </c:pt>
                <c:pt idx="76">
                  <c:v>6.6899078929136713E-2</c:v>
                </c:pt>
                <c:pt idx="77">
                  <c:v>6.7466586257256836E-2</c:v>
                </c:pt>
                <c:pt idx="78">
                  <c:v>6.7889490992806986E-2</c:v>
                </c:pt>
                <c:pt idx="79">
                  <c:v>6.8170020236404963E-2</c:v>
                </c:pt>
                <c:pt idx="80">
                  <c:v>6.8311195579178294E-2</c:v>
                </c:pt>
                <c:pt idx="81">
                  <c:v>6.8316758553162521E-2</c:v>
                </c:pt>
                <c:pt idx="82">
                  <c:v>6.8191094256134954E-2</c:v>
                </c:pt>
                <c:pt idx="83">
                  <c:v>6.7939154304169247E-2</c:v>
                </c:pt>
                <c:pt idx="84">
                  <c:v>6.7566380148720018E-2</c:v>
                </c:pt>
                <c:pt idx="85">
                  <c:v>6.7078627675119309E-2</c:v>
                </c:pt>
                <c:pt idx="86">
                  <c:v>6.6482093878828752E-2</c:v>
                </c:pt>
                <c:pt idx="87">
                  <c:v>6.5783246297062573E-2</c:v>
                </c:pt>
                <c:pt idx="88">
                  <c:v>6.4988755758479885E-2</c:v>
                </c:pt>
                <c:pt idx="89">
                  <c:v>6.4105432904155754E-2</c:v>
                </c:pt>
                <c:pt idx="90">
                  <c:v>6.3140168830228077E-2</c:v>
                </c:pt>
                <c:pt idx="91">
                  <c:v>6.2099880107401785E-2</c:v>
                </c:pt>
                <c:pt idx="92">
                  <c:v>6.0991458345495707E-2</c:v>
                </c:pt>
                <c:pt idx="93">
                  <c:v>5.9821724392803179E-2</c:v>
                </c:pt>
                <c:pt idx="94">
                  <c:v>5.8597387190343277E-2</c:v>
                </c:pt>
                <c:pt idx="95">
                  <c:v>5.7325007240053273E-2</c:v>
                </c:pt>
                <c:pt idx="96">
                  <c:v>5.601096459340462E-2</c:v>
                </c:pt>
                <c:pt idx="97">
                  <c:v>5.4661431222481731E-2</c:v>
                </c:pt>
                <c:pt idx="98">
                  <c:v>5.3282347598808726E-2</c:v>
                </c:pt>
                <c:pt idx="99">
                  <c:v>5.1879403275641597E-2</c:v>
                </c:pt>
                <c:pt idx="100">
                  <c:v>5.0458021246502976E-2</c:v>
                </c:pt>
                <c:pt idx="101">
                  <c:v>4.9023345835838276E-2</c:v>
                </c:pt>
                <c:pt idx="102">
                  <c:v>4.7580233866214086E-2</c:v>
                </c:pt>
                <c:pt idx="103">
                  <c:v>4.6133248839859316E-2</c:v>
                </c:pt>
                <c:pt idx="104">
                  <c:v>4.4686657869978247E-2</c:v>
                </c:pt>
                <c:pt idx="105">
                  <c:v>4.3244431098571109E-2</c:v>
                </c:pt>
                <c:pt idx="106">
                  <c:v>4.1810243341938925E-2</c:v>
                </c:pt>
                <c:pt idx="107">
                  <c:v>4.0387477712118411E-2</c:v>
                </c:pt>
                <c:pt idx="108">
                  <c:v>3.897923097171286E-2</c:v>
                </c:pt>
                <c:pt idx="109">
                  <c:v>3.7588320390525072E-2</c:v>
                </c:pt>
                <c:pt idx="110">
                  <c:v>3.6217291884663189E-2</c:v>
                </c:pt>
                <c:pt idx="111">
                  <c:v>3.4868429232025502E-2</c:v>
                </c:pt>
                <c:pt idx="112">
                  <c:v>3.3543764171963072E-2</c:v>
                </c:pt>
                <c:pt idx="113">
                  <c:v>3.2245087211192021E-2</c:v>
                </c:pt>
                <c:pt idx="114">
                  <c:v>3.0973958972442369E-2</c:v>
                </c:pt>
                <c:pt idx="115">
                  <c:v>2.9731721936682259E-2</c:v>
                </c:pt>
                <c:pt idx="116">
                  <c:v>2.8519512443873081E-2</c:v>
                </c:pt>
                <c:pt idx="117">
                  <c:v>2.7338272830949025E-2</c:v>
                </c:pt>
                <c:pt idx="118">
                  <c:v>2.6188763598959046E-2</c:v>
                </c:pt>
                <c:pt idx="119">
                  <c:v>2.5071575513967836E-2</c:v>
                </c:pt>
                <c:pt idx="120">
                  <c:v>2.3987141558316782E-2</c:v>
                </c:pt>
                <c:pt idx="121">
                  <c:v>2.2935748660144865E-2</c:v>
                </c:pt>
                <c:pt idx="122">
                  <c:v>2.1917549139630892E-2</c:v>
                </c:pt>
                <c:pt idx="123">
                  <c:v>2.0932571820223497E-2</c:v>
                </c:pt>
                <c:pt idx="124">
                  <c:v>1.9980732762168288E-2</c:v>
                </c:pt>
                <c:pt idx="125">
                  <c:v>1.9061845583927157E-2</c:v>
                </c:pt>
                <c:pt idx="126">
                  <c:v>1.8175631344627498E-2</c:v>
                </c:pt>
                <c:pt idx="127">
                  <c:v>1.7321727967498556E-2</c:v>
                </c:pt>
                <c:pt idx="128">
                  <c:v>1.6499699190376919E-2</c:v>
                </c:pt>
                <c:pt idx="129">
                  <c:v>1.5709043034822911E-2</c:v>
                </c:pt>
                <c:pt idx="130">
                  <c:v>1.494919979022037E-2</c:v>
                </c:pt>
                <c:pt idx="131">
                  <c:v>1.4219559513469484E-2</c:v>
                </c:pt>
                <c:pt idx="132">
                  <c:v>1.3519469048566492E-2</c:v>
                </c:pt>
                <c:pt idx="133">
                  <c:v>1.2848238573532249E-2</c:v>
                </c:pt>
                <c:pt idx="134">
                  <c:v>1.2205147684844795E-2</c:v>
                </c:pt>
                <c:pt idx="135">
                  <c:v>1.158945103178729E-2</c:v>
                </c:pt>
                <c:pt idx="136">
                  <c:v>1.1000383514980406E-2</c:v>
                </c:pt>
                <c:pt idx="137">
                  <c:v>1.0437165064864348E-2</c:v>
                </c:pt>
                <c:pt idx="138">
                  <c:v>9.8990050170653012E-3</c:v>
                </c:pt>
                <c:pt idx="139">
                  <c:v>9.3851061024586516E-3</c:v>
                </c:pt>
                <c:pt idx="140">
                  <c:v>8.8946680703580541E-3</c:v>
                </c:pt>
                <c:pt idx="141">
                  <c:v>8.4268909636458951E-3</c:v>
                </c:pt>
                <c:pt idx="142">
                  <c:v>7.9809780648449572E-3</c:v>
                </c:pt>
                <c:pt idx="143">
                  <c:v>7.5561385321387502E-3</c:v>
                </c:pt>
                <c:pt idx="144">
                  <c:v>7.1515897442039449E-3</c:v>
                </c:pt>
                <c:pt idx="145">
                  <c:v>6.7665593724439213E-3</c:v>
                </c:pt>
                <c:pt idx="146">
                  <c:v>6.4002871988284313E-3</c:v>
                </c:pt>
                <c:pt idx="147">
                  <c:v>6.0520266970690113E-3</c:v>
                </c:pt>
                <c:pt idx="148">
                  <c:v>5.7210463943094684E-3</c:v>
                </c:pt>
                <c:pt idx="149">
                  <c:v>5.406631029900872E-3</c:v>
                </c:pt>
                <c:pt idx="150">
                  <c:v>5.108082527173939E-3</c:v>
                </c:pt>
                <c:pt idx="151">
                  <c:v>4.8247207934307684E-3</c:v>
                </c:pt>
                <c:pt idx="152">
                  <c:v>4.5558843626627571E-3</c:v>
                </c:pt>
                <c:pt idx="153">
                  <c:v>4.3009308947717095E-3</c:v>
                </c:pt>
                <c:pt idx="154">
                  <c:v>4.0592375443343426E-3</c:v>
                </c:pt>
                <c:pt idx="155">
                  <c:v>3.8302012112139314E-3</c:v>
                </c:pt>
                <c:pt idx="156">
                  <c:v>3.6132386845922153E-3</c:v>
                </c:pt>
                <c:pt idx="157">
                  <c:v>3.4077866912754716E-3</c:v>
                </c:pt>
                <c:pt idx="158">
                  <c:v>3.2133018584244344E-3</c:v>
                </c:pt>
                <c:pt idx="159">
                  <c:v>3.0292606001727281E-3</c:v>
                </c:pt>
                <c:pt idx="160">
                  <c:v>2.8551589369348227E-3</c:v>
                </c:pt>
                <c:pt idx="161">
                  <c:v>2.6905122555648119E-3</c:v>
                </c:pt>
                <c:pt idx="162">
                  <c:v>2.5348550179133469E-3</c:v>
                </c:pt>
                <c:pt idx="163">
                  <c:v>2.3877404247426835E-3</c:v>
                </c:pt>
                <c:pt idx="164">
                  <c:v>2.248740041400302E-3</c:v>
                </c:pt>
                <c:pt idx="165">
                  <c:v>2.1174433911201494E-3</c:v>
                </c:pt>
                <c:pt idx="166">
                  <c:v>1.9934575213174845E-3</c:v>
                </c:pt>
                <c:pt idx="167">
                  <c:v>1.8764065477685703E-3</c:v>
                </c:pt>
                <c:pt idx="168">
                  <c:v>1.7659311811196446E-3</c:v>
                </c:pt>
                <c:pt idx="169">
                  <c:v>1.6616882397503935E-3</c:v>
                </c:pt>
                <c:pt idx="170">
                  <c:v>1.5633501526246718E-3</c:v>
                </c:pt>
                <c:pt idx="171">
                  <c:v>1.4706044553949556E-3</c:v>
                </c:pt>
                <c:pt idx="172">
                  <c:v>1.3831532826859365E-3</c:v>
                </c:pt>
                <c:pt idx="173">
                  <c:v>1.3007128591659184E-3</c:v>
                </c:pt>
                <c:pt idx="174">
                  <c:v>1.2230129917211773E-3</c:v>
                </c:pt>
                <c:pt idx="175">
                  <c:v>1.1497965647772875E-3</c:v>
                </c:pt>
                <c:pt idx="176">
                  <c:v>1.0808190405613429E-3</c:v>
                </c:pt>
                <c:pt idx="177">
                  <c:v>1.0158479658691382E-3</c:v>
                </c:pt>
                <c:pt idx="178">
                  <c:v>9.5466248669044402E-4</c:v>
                </c:pt>
                <c:pt idx="179">
                  <c:v>8.9705287185258737E-4</c:v>
                </c:pt>
                <c:pt idx="180">
                  <c:v>8.4282004666649552E-4</c:v>
                </c:pt>
                <c:pt idx="181">
                  <c:v>7.9177513739908418E-4</c:v>
                </c:pt>
                <c:pt idx="182">
                  <c:v>7.4373902725056182E-4</c:v>
                </c:pt>
                <c:pt idx="183">
                  <c:v>6.9854192438360146E-4</c:v>
                </c:pt>
                <c:pt idx="184">
                  <c:v>6.5602294243271295E-4</c:v>
                </c:pt>
                <c:pt idx="185">
                  <c:v>6.1602969381548557E-4</c:v>
                </c:pt>
                <c:pt idx="186">
                  <c:v>5.7841789607180022E-4</c:v>
                </c:pt>
                <c:pt idx="187">
                  <c:v>5.4305099137185895E-4</c:v>
                </c:pt>
                <c:pt idx="188">
                  <c:v>5.0979977925809318E-4</c:v>
                </c:pt>
                <c:pt idx="189">
                  <c:v>4.7854206261897396E-4</c:v>
                </c:pt>
                <c:pt idx="190">
                  <c:v>4.4916230683375515E-4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AB-4443-9D01-15730118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227576"/>
        <c:axId val="958228560"/>
      </c:scatterChart>
      <c:valAx>
        <c:axId val="958227576"/>
        <c:scaling>
          <c:orientation val="minMax"/>
          <c:max val="5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228560"/>
        <c:crosses val="autoZero"/>
        <c:crossBetween val="midCat"/>
        <c:majorUnit val="5"/>
      </c:valAx>
      <c:valAx>
        <c:axId val="958228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227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191368734275449E-2"/>
          <c:y val="0.17171296296296296"/>
          <c:w val="0.81898502800144335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6C-4B4D-8F27-F0C62E48B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374384"/>
        <c:axId val="612368808"/>
      </c:scatterChart>
      <c:valAx>
        <c:axId val="6123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68808"/>
        <c:crosses val="autoZero"/>
        <c:crossBetween val="midCat"/>
      </c:valAx>
      <c:valAx>
        <c:axId val="612368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37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101457145443025E-2"/>
          <c:y val="0.17171296296296296"/>
          <c:w val="0.84246176124536154"/>
          <c:h val="0.777361111111111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'CALL- OPTION'!#REF!</c:f>
            </c:numRef>
          </c:xVal>
          <c:yVal>
            <c:numRef>
              <c:f>'CALL- OPTION'!#REF!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'CALL- OPTION'!#REF!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EB-4BD9-8548-A9DE1AAA9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924552"/>
        <c:axId val="884932424"/>
      </c:scatterChart>
      <c:valAx>
        <c:axId val="88492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32424"/>
        <c:crosses val="autoZero"/>
        <c:crossBetween val="midCat"/>
      </c:valAx>
      <c:valAx>
        <c:axId val="88493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2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133348</xdr:colOff>
      <xdr:row>5</xdr:row>
      <xdr:rowOff>161925</xdr:rowOff>
    </xdr:from>
    <xdr:to>
      <xdr:col>46</xdr:col>
      <xdr:colOff>76199</xdr:colOff>
      <xdr:row>26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419098</xdr:colOff>
      <xdr:row>192</xdr:row>
      <xdr:rowOff>47625</xdr:rowOff>
    </xdr:from>
    <xdr:to>
      <xdr:col>51</xdr:col>
      <xdr:colOff>0</xdr:colOff>
      <xdr:row>206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0</xdr:colOff>
      <xdr:row>172</xdr:row>
      <xdr:rowOff>114300</xdr:rowOff>
    </xdr:from>
    <xdr:to>
      <xdr:col>59</xdr:col>
      <xdr:colOff>447675</xdr:colOff>
      <xdr:row>187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104775</xdr:colOff>
      <xdr:row>24</xdr:row>
      <xdr:rowOff>33337</xdr:rowOff>
    </xdr:from>
    <xdr:to>
      <xdr:col>47</xdr:col>
      <xdr:colOff>219075</xdr:colOff>
      <xdr:row>39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39</xdr:col>
      <xdr:colOff>190500</xdr:colOff>
      <xdr:row>24</xdr:row>
      <xdr:rowOff>161925</xdr:rowOff>
    </xdr:from>
    <xdr:ext cx="535018" cy="2693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117300" y="4733925"/>
          <a:ext cx="535018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200" b="1">
              <a:latin typeface="Times New Roman" panose="02020603050405020304" pitchFamily="18" charset="0"/>
              <a:cs typeface="Times New Roman" panose="02020603050405020304" pitchFamily="18" charset="0"/>
            </a:rPr>
            <a:t>Delta</a:t>
          </a:r>
        </a:p>
      </xdr:txBody>
    </xdr:sp>
    <xdr:clientData/>
  </xdr:oneCellAnchor>
  <xdr:oneCellAnchor>
    <xdr:from>
      <xdr:col>46</xdr:col>
      <xdr:colOff>276225</xdr:colOff>
      <xdr:row>37</xdr:row>
      <xdr:rowOff>171450</xdr:rowOff>
    </xdr:from>
    <xdr:ext cx="270267" cy="31692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470225" y="7219950"/>
          <a:ext cx="270267" cy="3169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GB" sz="1200" b="1"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0.48557</cdr:x>
      <cdr:y>0.17188</cdr:y>
    </cdr:from>
    <cdr:to>
      <cdr:x>0.48896</cdr:x>
      <cdr:y>0.49826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9DD5748-6634-B19B-B8A1-026A4259682F}"/>
            </a:ext>
          </a:extLst>
        </cdr:cNvPr>
        <cdr:cNvCxnSpPr/>
      </cdr:nvCxnSpPr>
      <cdr:spPr>
        <a:xfrm xmlns:a="http://schemas.openxmlformats.org/drawingml/2006/main">
          <a:off x="2724151" y="471488"/>
          <a:ext cx="19050" cy="89535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104775</xdr:colOff>
          <xdr:row>8</xdr:row>
          <xdr:rowOff>0</xdr:rowOff>
        </xdr:from>
        <xdr:to>
          <xdr:col>4</xdr:col>
          <xdr:colOff>133350</xdr:colOff>
          <xdr:row>13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266700</xdr:colOff>
          <xdr:row>1</xdr:row>
          <xdr:rowOff>47625</xdr:rowOff>
        </xdr:from>
        <xdr:to>
          <xdr:col>40</xdr:col>
          <xdr:colOff>295275</xdr:colOff>
          <xdr:row>6</xdr:row>
          <xdr:rowOff>114300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200024</xdr:colOff>
      <xdr:row>173</xdr:row>
      <xdr:rowOff>90487</xdr:rowOff>
    </xdr:from>
    <xdr:to>
      <xdr:col>43</xdr:col>
      <xdr:colOff>485775</xdr:colOff>
      <xdr:row>187</xdr:row>
      <xdr:rowOff>166687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0.48845</cdr:x>
      <cdr:y>0.30382</cdr:y>
    </cdr:from>
    <cdr:to>
      <cdr:x>0.48845</cdr:x>
      <cdr:y>0.8941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4AEADBF-5950-9690-DD79-AE263FC8310E}"/>
            </a:ext>
          </a:extLst>
        </cdr:cNvPr>
        <cdr:cNvCxnSpPr/>
      </cdr:nvCxnSpPr>
      <cdr:spPr>
        <a:xfrm xmlns:a="http://schemas.openxmlformats.org/drawingml/2006/main">
          <a:off x="2819401" y="833438"/>
          <a:ext cx="0" cy="1619250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0.50763</cdr:x>
      <cdr:y>0.51506</cdr:y>
    </cdr:from>
    <cdr:to>
      <cdr:x>0.51145</cdr:x>
      <cdr:y>0.82884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3584063-553F-BB85-3356-30985EDBFB89}"/>
            </a:ext>
          </a:extLst>
        </cdr:cNvPr>
        <cdr:cNvCxnSpPr/>
      </cdr:nvCxnSpPr>
      <cdr:spPr>
        <a:xfrm xmlns:a="http://schemas.openxmlformats.org/drawingml/2006/main" flipV="1">
          <a:off x="2533650" y="1547813"/>
          <a:ext cx="19050" cy="94297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0.43893</cdr:x>
      <cdr:y>0.8954</cdr:y>
    </cdr:from>
    <cdr:to>
      <cdr:x>0.67748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B7A77F7B-E2A1-0CA8-1E72-AD5D8F9915C8}"/>
            </a:ext>
          </a:extLst>
        </cdr:cNvPr>
        <cdr:cNvSpPr txBox="1"/>
      </cdr:nvSpPr>
      <cdr:spPr>
        <a:xfrm xmlns:a="http://schemas.openxmlformats.org/drawingml/2006/main">
          <a:off x="2190750" y="2690812"/>
          <a:ext cx="11906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0.48664</cdr:x>
      <cdr:y>0.87956</cdr:y>
    </cdr:from>
    <cdr:to>
      <cdr:x>0.65076</cdr:x>
      <cdr:y>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7EB3421-8448-338E-B170-00FC3E2B5649}"/>
            </a:ext>
          </a:extLst>
        </cdr:cNvPr>
        <cdr:cNvSpPr txBox="1"/>
      </cdr:nvSpPr>
      <cdr:spPr>
        <a:xfrm xmlns:a="http://schemas.openxmlformats.org/drawingml/2006/main">
          <a:off x="2428875" y="2643188"/>
          <a:ext cx="81915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419098</xdr:colOff>
      <xdr:row>192</xdr:row>
      <xdr:rowOff>47625</xdr:rowOff>
    </xdr:from>
    <xdr:to>
      <xdr:col>47</xdr:col>
      <xdr:colOff>0</xdr:colOff>
      <xdr:row>206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0</xdr:colOff>
      <xdr:row>172</xdr:row>
      <xdr:rowOff>114300</xdr:rowOff>
    </xdr:from>
    <xdr:to>
      <xdr:col>55</xdr:col>
      <xdr:colOff>447675</xdr:colOff>
      <xdr:row>187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47624</xdr:colOff>
      <xdr:row>178</xdr:row>
      <xdr:rowOff>23812</xdr:rowOff>
    </xdr:from>
    <xdr:to>
      <xdr:col>42</xdr:col>
      <xdr:colOff>371475</xdr:colOff>
      <xdr:row>195</xdr:row>
      <xdr:rowOff>171450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4</xdr:col>
          <xdr:colOff>228600</xdr:colOff>
          <xdr:row>10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0.50183</cdr:x>
      <cdr:y>0.31083</cdr:y>
    </cdr:from>
    <cdr:to>
      <cdr:x>0.50366</cdr:x>
      <cdr:y>0.78059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27D5293-9B56-0030-07C6-C3AD19B1755C}"/>
            </a:ext>
          </a:extLst>
        </cdr:cNvPr>
        <cdr:cNvCxnSpPr/>
      </cdr:nvCxnSpPr>
      <cdr:spPr>
        <a:xfrm xmlns:a="http://schemas.openxmlformats.org/drawingml/2006/main" flipH="1" flipV="1">
          <a:off x="2609851" y="1052513"/>
          <a:ext cx="9525" cy="159067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419098</xdr:colOff>
      <xdr:row>192</xdr:row>
      <xdr:rowOff>47625</xdr:rowOff>
    </xdr:from>
    <xdr:to>
      <xdr:col>46</xdr:col>
      <xdr:colOff>0</xdr:colOff>
      <xdr:row>206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0</xdr:colOff>
      <xdr:row>172</xdr:row>
      <xdr:rowOff>114300</xdr:rowOff>
    </xdr:from>
    <xdr:to>
      <xdr:col>54</xdr:col>
      <xdr:colOff>447675</xdr:colOff>
      <xdr:row>187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6</xdr:row>
          <xdr:rowOff>180975</xdr:rowOff>
        </xdr:from>
        <xdr:to>
          <xdr:col>5</xdr:col>
          <xdr:colOff>95250</xdr:colOff>
          <xdr:row>14</xdr:row>
          <xdr:rowOff>28575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485774</xdr:colOff>
      <xdr:row>8</xdr:row>
      <xdr:rowOff>52387</xdr:rowOff>
    </xdr:from>
    <xdr:to>
      <xdr:col>42</xdr:col>
      <xdr:colOff>171449</xdr:colOff>
      <xdr:row>22</xdr:row>
      <xdr:rowOff>128587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0.47882</cdr:x>
      <cdr:y>0.27951</cdr:y>
    </cdr:from>
    <cdr:to>
      <cdr:x>0.48435</cdr:x>
      <cdr:y>0.86979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16A6C42-B5D2-C5BF-5759-D2F18A171465}"/>
            </a:ext>
          </a:extLst>
        </cdr:cNvPr>
        <cdr:cNvCxnSpPr/>
      </cdr:nvCxnSpPr>
      <cdr:spPr>
        <a:xfrm xmlns:a="http://schemas.openxmlformats.org/drawingml/2006/main">
          <a:off x="2476501" y="766763"/>
          <a:ext cx="28575" cy="161925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0.05729</cdr:y>
    </cdr:from>
    <cdr:to>
      <cdr:x>0.1768</cdr:x>
      <cdr:y>0.39063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44CFB43-A438-6235-E267-791B786D564F}"/>
            </a:ext>
          </a:extLst>
        </cdr:cNvPr>
        <cdr:cNvSpPr txBox="1"/>
      </cdr:nvSpPr>
      <cdr:spPr>
        <a:xfrm xmlns:a="http://schemas.openxmlformats.org/drawingml/2006/main">
          <a:off x="0" y="1571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Teta</a:t>
          </a:r>
        </a:p>
      </cdr:txBody>
    </cdr:sp>
  </cdr:relSizeAnchor>
  <cdr:relSizeAnchor xmlns:cdr="http://schemas.openxmlformats.org/drawingml/2006/chartDrawing">
    <cdr:from>
      <cdr:x>0.47146</cdr:x>
      <cdr:y>0.23438</cdr:y>
    </cdr:from>
    <cdr:to>
      <cdr:x>0.64825</cdr:x>
      <cdr:y>0.56771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A980D0C-C001-9DBE-3B48-E4813763224B}"/>
            </a:ext>
          </a:extLst>
        </cdr:cNvPr>
        <cdr:cNvSpPr txBox="1"/>
      </cdr:nvSpPr>
      <cdr:spPr>
        <a:xfrm xmlns:a="http://schemas.openxmlformats.org/drawingml/2006/main">
          <a:off x="2438401" y="6429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0.45488</cdr:x>
      <cdr:y>0.17535</cdr:y>
    </cdr:from>
    <cdr:to>
      <cdr:x>0.63168</cdr:x>
      <cdr:y>0.50868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01142AE-91D7-95E2-632C-FE4C93BAE66F}"/>
            </a:ext>
          </a:extLst>
        </cdr:cNvPr>
        <cdr:cNvSpPr txBox="1"/>
      </cdr:nvSpPr>
      <cdr:spPr>
        <a:xfrm xmlns:a="http://schemas.openxmlformats.org/drawingml/2006/main">
          <a:off x="2352676" y="48101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</a:p>
      </cdr:txBody>
    </cdr:sp>
  </cdr:relSizeAnchor>
  <cdr:relSizeAnchor xmlns:cdr="http://schemas.openxmlformats.org/drawingml/2006/chartDrawing">
    <cdr:from>
      <cdr:x>0.88029</cdr:x>
      <cdr:y>0.17188</cdr:y>
    </cdr:from>
    <cdr:to>
      <cdr:x>0.99263</cdr:x>
      <cdr:y>0.50521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8EF3F768-3C54-B76A-B938-71933167862D}"/>
            </a:ext>
          </a:extLst>
        </cdr:cNvPr>
        <cdr:cNvSpPr txBox="1"/>
      </cdr:nvSpPr>
      <cdr:spPr>
        <a:xfrm xmlns:a="http://schemas.openxmlformats.org/drawingml/2006/main">
          <a:off x="4552951" y="471488"/>
          <a:ext cx="581024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>
              <a:latin typeface="Times New Roman" panose="02020603050405020304" pitchFamily="18" charset="0"/>
              <a:cs typeface="Times New Roman" panose="02020603050405020304" pitchFamily="18" charset="0"/>
            </a:rPr>
            <a:t>S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419098</xdr:colOff>
      <xdr:row>192</xdr:row>
      <xdr:rowOff>47625</xdr:rowOff>
    </xdr:from>
    <xdr:to>
      <xdr:col>47</xdr:col>
      <xdr:colOff>0</xdr:colOff>
      <xdr:row>206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0</xdr:colOff>
      <xdr:row>172</xdr:row>
      <xdr:rowOff>114300</xdr:rowOff>
    </xdr:from>
    <xdr:to>
      <xdr:col>55</xdr:col>
      <xdr:colOff>447675</xdr:colOff>
      <xdr:row>187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514349</xdr:colOff>
      <xdr:row>151</xdr:row>
      <xdr:rowOff>147637</xdr:rowOff>
    </xdr:from>
    <xdr:to>
      <xdr:col>44</xdr:col>
      <xdr:colOff>542924</xdr:colOff>
      <xdr:row>166</xdr:row>
      <xdr:rowOff>33337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</xdr:row>
          <xdr:rowOff>0</xdr:rowOff>
        </xdr:from>
        <xdr:to>
          <xdr:col>4</xdr:col>
          <xdr:colOff>0</xdr:colOff>
          <xdr:row>8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0.47496</cdr:x>
      <cdr:y>0.28646</cdr:y>
    </cdr:from>
    <cdr:to>
      <cdr:x>0.47496</cdr:x>
      <cdr:y>0.83507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254790A1-1A12-515D-B880-9993C11079CA}"/>
            </a:ext>
          </a:extLst>
        </cdr:cNvPr>
        <cdr:cNvCxnSpPr/>
      </cdr:nvCxnSpPr>
      <cdr:spPr>
        <a:xfrm xmlns:a="http://schemas.openxmlformats.org/drawingml/2006/main" flipV="1">
          <a:off x="2619376" y="785813"/>
          <a:ext cx="0" cy="150495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238124</xdr:colOff>
      <xdr:row>0</xdr:row>
      <xdr:rowOff>142875</xdr:rowOff>
    </xdr:from>
    <xdr:to>
      <xdr:col>43</xdr:col>
      <xdr:colOff>561975</xdr:colOff>
      <xdr:row>18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371474</xdr:colOff>
      <xdr:row>177</xdr:row>
      <xdr:rowOff>138112</xdr:rowOff>
    </xdr:from>
    <xdr:to>
      <xdr:col>43</xdr:col>
      <xdr:colOff>495299</xdr:colOff>
      <xdr:row>192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0</xdr:rowOff>
        </xdr:from>
        <xdr:to>
          <xdr:col>3</xdr:col>
          <xdr:colOff>333375</xdr:colOff>
          <xdr:row>9</xdr:row>
          <xdr:rowOff>38100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Relationship Id="rId4" Type="http://schemas.openxmlformats.org/officeDocument/2006/relationships/image" Target="../media/image3.w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9.xml"/><Relationship Id="rId4" Type="http://schemas.openxmlformats.org/officeDocument/2006/relationships/image" Target="../media/image4.w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8EE9-492A-48B1-8F98-A2EEC2E70162}">
  <dimension ref="A1:AX193"/>
  <sheetViews>
    <sheetView topLeftCell="A7" workbookViewId="0">
      <selection activeCell="AX2" sqref="AX2"/>
    </sheetView>
  </sheetViews>
  <sheetFormatPr defaultRowHeight="15" x14ac:dyDescent="0.25"/>
  <cols>
    <col min="2" max="2" width="0" hidden="1" customWidth="1"/>
    <col min="18" max="18" width="12" bestFit="1" customWidth="1"/>
    <col min="24" max="24" width="12" bestFit="1" customWidth="1"/>
    <col min="30" max="30" width="12" bestFit="1" customWidth="1"/>
    <col min="31" max="31" width="12" customWidth="1"/>
  </cols>
  <sheetData>
    <row r="1" spans="1:50" x14ac:dyDescent="0.25">
      <c r="C1" t="s">
        <v>1</v>
      </c>
      <c r="G1" t="s">
        <v>8</v>
      </c>
      <c r="H1">
        <v>0.25</v>
      </c>
      <c r="N1" t="s">
        <v>8</v>
      </c>
      <c r="O1">
        <v>0.5</v>
      </c>
      <c r="T1" t="s">
        <v>8</v>
      </c>
      <c r="U1">
        <v>0.75</v>
      </c>
      <c r="Z1" t="s">
        <v>8</v>
      </c>
      <c r="AA1">
        <v>1</v>
      </c>
      <c r="AE1" t="s">
        <v>14</v>
      </c>
      <c r="AF1" t="s">
        <v>9</v>
      </c>
      <c r="AG1" t="s">
        <v>15</v>
      </c>
      <c r="AH1" t="s">
        <v>16</v>
      </c>
      <c r="AI1" t="s">
        <v>17</v>
      </c>
      <c r="AJ1" t="s">
        <v>18</v>
      </c>
      <c r="AW1" t="s">
        <v>0</v>
      </c>
      <c r="AX1" t="s">
        <v>4</v>
      </c>
    </row>
    <row r="2" spans="1:50" x14ac:dyDescent="0.25">
      <c r="C2">
        <v>25</v>
      </c>
      <c r="F2" t="s">
        <v>0</v>
      </c>
      <c r="G2" t="s">
        <v>6</v>
      </c>
      <c r="H2" t="s">
        <v>4</v>
      </c>
      <c r="I2" t="s">
        <v>7</v>
      </c>
      <c r="J2" t="s">
        <v>5</v>
      </c>
      <c r="K2" t="s">
        <v>9</v>
      </c>
      <c r="L2" t="s">
        <v>10</v>
      </c>
      <c r="M2" t="s">
        <v>0</v>
      </c>
      <c r="N2" t="s">
        <v>6</v>
      </c>
      <c r="O2" t="s">
        <v>4</v>
      </c>
      <c r="P2" t="s">
        <v>7</v>
      </c>
      <c r="Q2" t="s">
        <v>5</v>
      </c>
      <c r="R2" t="s">
        <v>11</v>
      </c>
      <c r="S2" t="s">
        <v>0</v>
      </c>
      <c r="T2" t="s">
        <v>6</v>
      </c>
      <c r="U2" t="s">
        <v>4</v>
      </c>
      <c r="V2" t="s">
        <v>7</v>
      </c>
      <c r="W2" t="s">
        <v>5</v>
      </c>
      <c r="X2" t="s">
        <v>12</v>
      </c>
      <c r="Y2" t="s">
        <v>0</v>
      </c>
      <c r="Z2" t="s">
        <v>6</v>
      </c>
      <c r="AA2" t="s">
        <v>4</v>
      </c>
      <c r="AB2" t="s">
        <v>7</v>
      </c>
      <c r="AC2" t="s">
        <v>5</v>
      </c>
      <c r="AD2" t="s">
        <v>13</v>
      </c>
      <c r="AE2">
        <v>2.5</v>
      </c>
      <c r="AF2">
        <v>0</v>
      </c>
      <c r="AG2">
        <v>4.1705508224257378E-21</v>
      </c>
      <c r="AH2">
        <v>1.8439905348850014E-11</v>
      </c>
      <c r="AI2">
        <v>3.8420233247802289E-8</v>
      </c>
      <c r="AJ2">
        <v>1.8598897038924096E-6</v>
      </c>
      <c r="AW2">
        <v>2.5</v>
      </c>
      <c r="AX2">
        <v>6.3548477532025846E-20</v>
      </c>
    </row>
    <row r="3" spans="1:50" x14ac:dyDescent="0.25">
      <c r="C3" t="s">
        <v>2</v>
      </c>
      <c r="D3" s="1">
        <v>2.2499999999999999E-2</v>
      </c>
      <c r="F3">
        <v>2.5</v>
      </c>
      <c r="G3">
        <f>(LN(F3/$C$2)+($D$3+0.5*$D$4^2)*$H$1)/($D$4*SQRT($H$1))</f>
        <v>-9.062840371976181</v>
      </c>
      <c r="H3">
        <f>NORMSDIST(G3)</f>
        <v>6.3548477532025846E-20</v>
      </c>
      <c r="I3">
        <f t="shared" ref="I3:I22" si="0">G3-$D$4*SQRT($H$1)</f>
        <v>-9.312840371976181</v>
      </c>
      <c r="J3">
        <f>NORMSDIST(I3)</f>
        <v>6.2229314452972828E-21</v>
      </c>
      <c r="K3">
        <f>IF(F3-$C$2&gt;0,F3-$C$2,0)</f>
        <v>0</v>
      </c>
      <c r="L3">
        <f>F3*H3-$C$2*J3/EXP($D$3*$H$1)</f>
        <v>4.1705508224257378E-21</v>
      </c>
      <c r="M3">
        <v>2.5</v>
      </c>
      <c r="N3">
        <f>(LN(M3/$C$2)+($D$3+0.5*$D$4^2)*$O$1)/($D$4*SQRT($O$1))</f>
        <v>-6.3040976336105548</v>
      </c>
      <c r="O3">
        <f>NORMSDIST(N3)</f>
        <v>1.4493886554751545E-10</v>
      </c>
      <c r="P3">
        <f>N3-$D$4*SQRT($O$1)</f>
        <v>-6.6576510242038287</v>
      </c>
      <c r="Q3">
        <f>NORMSDIST(P3)</f>
        <v>1.3911922396013736E-11</v>
      </c>
      <c r="R3">
        <f>M3*O3-$C$2*Q3/EXP($D$3*$O$1)</f>
        <v>1.8439905348850014E-11</v>
      </c>
      <c r="S3">
        <v>2.5</v>
      </c>
      <c r="T3">
        <f>(LN(S3/$C$2)+($D$3+0.5*$D$4^2)*$U$1)/($D$4*SQRT($U$1))</f>
        <v>-5.0621149989721168</v>
      </c>
      <c r="U3">
        <f>NORMSDIST(T3)</f>
        <v>2.0731539155760588E-7</v>
      </c>
      <c r="V3">
        <f>T3-$D$4*SQRT($U$1)</f>
        <v>-5.4951277008643364</v>
      </c>
      <c r="W3">
        <f>NORMSDIST(V3)</f>
        <v>1.9521389329475188E-8</v>
      </c>
      <c r="X3">
        <f>S3*U3-$C$2*W3/EXP($D$3*$U$1)</f>
        <v>3.8420233247802289E-8</v>
      </c>
      <c r="Y3">
        <v>2.5</v>
      </c>
      <c r="Z3">
        <f>(LN(Y3/$C$2)+($D$3+0.5*$D$4^2)*$U$1)/($D$4*SQRT($AA$1))</f>
        <v>-4.3839201859880905</v>
      </c>
      <c r="AA3">
        <f>NORMSDIST(Z3)</f>
        <v>5.8281246909609908E-6</v>
      </c>
      <c r="AB3">
        <f>Z3-$D$4*SQRT($AA$1)</f>
        <v>-4.8839201859880905</v>
      </c>
      <c r="AC3">
        <f>NORMSDIST(AB3)</f>
        <v>5.1998592443598265E-7</v>
      </c>
      <c r="AD3">
        <f>Y3*AA3-$C$2*AC3/EXP($D$3*$AA$1)</f>
        <v>1.8598897038924096E-6</v>
      </c>
      <c r="AE3">
        <v>2.75</v>
      </c>
      <c r="AF3">
        <v>0</v>
      </c>
      <c r="AG3">
        <v>1.4659630464838346E-19</v>
      </c>
      <c r="AH3">
        <v>1.1587546639443562E-10</v>
      </c>
      <c r="AI3">
        <v>1.3583820562699626E-7</v>
      </c>
      <c r="AJ3">
        <v>4.9458022786250249E-6</v>
      </c>
      <c r="AW3">
        <v>2.75</v>
      </c>
      <c r="AX3">
        <v>1.9512046464521794E-18</v>
      </c>
    </row>
    <row r="4" spans="1:50" x14ac:dyDescent="0.25">
      <c r="C4" t="s">
        <v>3</v>
      </c>
      <c r="D4">
        <v>0.5</v>
      </c>
      <c r="F4">
        <f>F3+0.25</f>
        <v>2.75</v>
      </c>
      <c r="G4">
        <f t="shared" ref="G4:G67" si="1">(LN(F4/$C$2)+($D$3+0.5*$D$4^2)*$H$1)/($D$4*SQRT($H$1))</f>
        <v>-8.6815996527588819</v>
      </c>
      <c r="H4">
        <f t="shared" ref="H4:H67" si="2">NORMSDIST(G4)</f>
        <v>1.9512046464521794E-18</v>
      </c>
      <c r="I4">
        <f t="shared" si="0"/>
        <v>-8.9315996527588819</v>
      </c>
      <c r="J4">
        <f t="shared" ref="J4:J67" si="3">NORMSDIST(I4)</f>
        <v>2.0994629161711615E-19</v>
      </c>
      <c r="K4">
        <f t="shared" ref="K4:K22" si="4">IF(F4-$C$2&gt;0,F4-$C$2,0)</f>
        <v>0</v>
      </c>
      <c r="L4">
        <f t="shared" ref="L4:L22" si="5">F4*H4-$C$2*J4/EXP($D$3*$H$1)</f>
        <v>1.4659630464838346E-19</v>
      </c>
      <c r="M4">
        <f>M3+0.25</f>
        <v>2.75</v>
      </c>
      <c r="N4">
        <f t="shared" ref="N4:N67" si="6">(LN(M4/$C$2)+($D$3+0.5*$D$4^2)*$O$1)/($D$4*SQRT($O$1))</f>
        <v>-6.0345197357875664</v>
      </c>
      <c r="O4">
        <f t="shared" ref="O4:O67" si="7">NORMSDIST(N4)</f>
        <v>7.9718072684995765E-10</v>
      </c>
      <c r="P4">
        <f t="shared" ref="P4:P67" si="8">N4-$D$4*SQRT($O$1)</f>
        <v>-6.3880731263808403</v>
      </c>
      <c r="Q4">
        <f t="shared" ref="Q4:Q67" si="9">NORMSDIST(P4)</f>
        <v>8.3994504067624032E-11</v>
      </c>
      <c r="R4">
        <f t="shared" ref="R4:R67" si="10">M4*O4-$C$2*Q4/EXP($D$3*$O$1)</f>
        <v>1.1587546639443562E-10</v>
      </c>
      <c r="S4">
        <f>S3+0.25</f>
        <v>2.75</v>
      </c>
      <c r="T4">
        <f t="shared" ref="T4:T67" si="11">(LN(S4/$C$2)+($D$3+0.5*$D$4^2)*$U$1)/($D$4*SQRT($U$1))</f>
        <v>-4.8420055671059625</v>
      </c>
      <c r="U4">
        <f t="shared" ref="U4:U67" si="12">NORMSDIST(T4)</f>
        <v>6.4267581042103533E-7</v>
      </c>
      <c r="V4">
        <f t="shared" ref="V4:V67" si="13">T4-$D$4*SQRT($U$1)</f>
        <v>-5.2750182689981822</v>
      </c>
      <c r="W4">
        <f t="shared" ref="W4:W67" si="14">NORMSDIST(V4)</f>
        <v>6.6371431612185248E-8</v>
      </c>
      <c r="X4">
        <f t="shared" ref="X4:X67" si="15">S4*U4-$C$2*W4/EXP($D$3*$U$1)</f>
        <v>1.3583820562699626E-7</v>
      </c>
      <c r="Y4">
        <f>Y3+0.25</f>
        <v>2.75</v>
      </c>
      <c r="Z4">
        <f t="shared" ref="Z4:Z67" si="16">(LN(Y4/$C$2)+($D$3+0.5*$D$4^2)*$U$1)/($D$4*SQRT($AA$1))</f>
        <v>-4.193299826379441</v>
      </c>
      <c r="AA4">
        <f t="shared" ref="AA4:AA67" si="17">NORMSDIST(Z4)</f>
        <v>1.3746284070544358E-5</v>
      </c>
      <c r="AB4">
        <f t="shared" ref="AB4:AB67" si="18">Z4-$D$4*SQRT($AA$1)</f>
        <v>-4.693299826379441</v>
      </c>
      <c r="AC4">
        <f t="shared" ref="AC4:AC67" si="19">NORMSDIST(AB4)</f>
        <v>1.3441651686245858E-6</v>
      </c>
      <c r="AD4">
        <f t="shared" ref="AD4:AD67" si="20">Y4*AA4-$C$2*AC4/EXP($D$3*$AA$1)</f>
        <v>4.9458022786250249E-6</v>
      </c>
      <c r="AE4">
        <v>3</v>
      </c>
      <c r="AF4">
        <v>0</v>
      </c>
      <c r="AG4">
        <v>3.3389121068055885E-18</v>
      </c>
      <c r="AH4">
        <v>5.838924852755094E-10</v>
      </c>
      <c r="AI4">
        <v>4.1346746050595274E-7</v>
      </c>
      <c r="AJ4">
        <v>1.172725098784866E-5</v>
      </c>
      <c r="AW4">
        <v>3</v>
      </c>
      <c r="AX4">
        <v>3.9225475065401468E-17</v>
      </c>
    </row>
    <row r="5" spans="1:50" x14ac:dyDescent="0.25">
      <c r="F5">
        <f t="shared" ref="F5:F68" si="21">F4+0.25</f>
        <v>3</v>
      </c>
      <c r="G5">
        <f t="shared" si="1"/>
        <v>-8.3335541448003632</v>
      </c>
      <c r="H5">
        <f t="shared" si="2"/>
        <v>3.9225475065401468E-17</v>
      </c>
      <c r="I5">
        <f t="shared" si="0"/>
        <v>-8.5835541448003632</v>
      </c>
      <c r="J5">
        <f t="shared" si="3"/>
        <v>4.5992989540837012E-18</v>
      </c>
      <c r="K5">
        <f t="shared" si="4"/>
        <v>0</v>
      </c>
      <c r="L5">
        <f t="shared" si="5"/>
        <v>3.3389121068055885E-18</v>
      </c>
      <c r="M5">
        <f t="shared" ref="M5:M68" si="22">M4+0.25</f>
        <v>3</v>
      </c>
      <c r="N5">
        <f t="shared" si="6"/>
        <v>-5.7884143969485811</v>
      </c>
      <c r="O5">
        <f t="shared" si="7"/>
        <v>3.5526971633303662E-9</v>
      </c>
      <c r="P5">
        <f t="shared" si="8"/>
        <v>-6.141967787541855</v>
      </c>
      <c r="Q5">
        <f t="shared" si="9"/>
        <v>4.0752694595271693E-10</v>
      </c>
      <c r="R5">
        <f t="shared" si="10"/>
        <v>5.838924852755094E-10</v>
      </c>
      <c r="S5">
        <f t="shared" ref="S5:S68" si="23">S4+0.25</f>
        <v>3</v>
      </c>
      <c r="T5">
        <f t="shared" si="11"/>
        <v>-4.6410613993958716</v>
      </c>
      <c r="U5">
        <f t="shared" si="12"/>
        <v>1.7331205128466283E-6</v>
      </c>
      <c r="V5">
        <f t="shared" si="13"/>
        <v>-5.0740741012880912</v>
      </c>
      <c r="W5">
        <f t="shared" si="14"/>
        <v>1.9469365275694924E-7</v>
      </c>
      <c r="X5">
        <f t="shared" si="15"/>
        <v>4.1346746050595274E-7</v>
      </c>
      <c r="Y5">
        <f t="shared" ref="Y5:Y68" si="24">Y4+0.25</f>
        <v>3</v>
      </c>
      <c r="Z5">
        <f t="shared" si="16"/>
        <v>-4.0192770724001816</v>
      </c>
      <c r="AA5">
        <f t="shared" si="17"/>
        <v>2.9188493824048807E-5</v>
      </c>
      <c r="AB5">
        <f t="shared" si="18"/>
        <v>-4.5192770724001816</v>
      </c>
      <c r="AC5">
        <f t="shared" si="19"/>
        <v>3.1025572803975636E-6</v>
      </c>
      <c r="AD5">
        <f t="shared" si="20"/>
        <v>1.172725098784866E-5</v>
      </c>
      <c r="AE5">
        <v>3.25</v>
      </c>
      <c r="AF5">
        <v>0</v>
      </c>
      <c r="AG5">
        <v>5.3341703650002497E-17</v>
      </c>
      <c r="AH5">
        <v>2.4561255433918808E-9</v>
      </c>
      <c r="AI5">
        <v>1.1133502950846982E-6</v>
      </c>
      <c r="AJ5">
        <v>2.5315240970983277E-5</v>
      </c>
      <c r="AW5">
        <v>3.25</v>
      </c>
      <c r="AX5">
        <v>5.5797570309074917E-16</v>
      </c>
    </row>
    <row r="6" spans="1:50" x14ac:dyDescent="0.25">
      <c r="F6">
        <f t="shared" si="21"/>
        <v>3.25</v>
      </c>
      <c r="G6">
        <f t="shared" si="1"/>
        <v>-8.0133833141062176</v>
      </c>
      <c r="H6">
        <f t="shared" si="2"/>
        <v>5.5797570309074917E-16</v>
      </c>
      <c r="I6">
        <f t="shared" si="0"/>
        <v>-8.2633833141062176</v>
      </c>
      <c r="J6">
        <f t="shared" si="3"/>
        <v>7.080030699687851E-17</v>
      </c>
      <c r="K6">
        <f t="shared" si="4"/>
        <v>0</v>
      </c>
      <c r="L6">
        <f t="shared" si="5"/>
        <v>5.3341703650002497E-17</v>
      </c>
      <c r="M6">
        <f t="shared" si="22"/>
        <v>3.25</v>
      </c>
      <c r="N6">
        <f t="shared" si="6"/>
        <v>-5.5620194314266209</v>
      </c>
      <c r="O6">
        <f t="shared" si="7"/>
        <v>1.3333529527411245E-8</v>
      </c>
      <c r="P6">
        <f t="shared" si="8"/>
        <v>-5.9155728220198949</v>
      </c>
      <c r="Q6">
        <f t="shared" si="9"/>
        <v>1.6536127084272603E-9</v>
      </c>
      <c r="R6">
        <f t="shared" si="10"/>
        <v>2.4561255433918808E-9</v>
      </c>
      <c r="S6">
        <f t="shared" si="23"/>
        <v>3.25</v>
      </c>
      <c r="T6">
        <f t="shared" si="11"/>
        <v>-4.4562106841079414</v>
      </c>
      <c r="U6">
        <f t="shared" si="12"/>
        <v>4.1710525962469543E-6</v>
      </c>
      <c r="V6">
        <f t="shared" si="13"/>
        <v>-4.889223386000161</v>
      </c>
      <c r="W6">
        <f t="shared" si="14"/>
        <v>5.0617282551984521E-7</v>
      </c>
      <c r="X6">
        <f t="shared" si="15"/>
        <v>1.1133502950846982E-6</v>
      </c>
      <c r="Y6">
        <f t="shared" si="24"/>
        <v>3.25</v>
      </c>
      <c r="Z6">
        <f t="shared" si="16"/>
        <v>-3.8591916570531093</v>
      </c>
      <c r="AA6">
        <f t="shared" si="17"/>
        <v>5.6881347465534589E-5</v>
      </c>
      <c r="AB6">
        <f t="shared" si="18"/>
        <v>-4.3591916570531097</v>
      </c>
      <c r="AC6">
        <f t="shared" si="19"/>
        <v>6.5271873753898643E-6</v>
      </c>
      <c r="AD6">
        <f t="shared" si="20"/>
        <v>2.5315240970983277E-5</v>
      </c>
      <c r="AE6">
        <v>3.5</v>
      </c>
      <c r="AF6">
        <v>0</v>
      </c>
      <c r="AG6">
        <v>6.3484409436667005E-16</v>
      </c>
      <c r="AH6">
        <v>8.892477812960684E-9</v>
      </c>
      <c r="AI6">
        <v>2.7075575317287612E-6</v>
      </c>
      <c r="AJ6">
        <v>5.0542237349286646E-5</v>
      </c>
      <c r="AW6">
        <v>3.5</v>
      </c>
      <c r="AX6">
        <v>5.9572515706298076E-15</v>
      </c>
    </row>
    <row r="7" spans="1:50" x14ac:dyDescent="0.25">
      <c r="F7">
        <f t="shared" si="21"/>
        <v>3.5</v>
      </c>
      <c r="G7">
        <f t="shared" si="1"/>
        <v>-7.716951425491331</v>
      </c>
      <c r="H7">
        <f t="shared" si="2"/>
        <v>5.9572515706298076E-15</v>
      </c>
      <c r="I7">
        <f t="shared" si="0"/>
        <v>-7.966951425491331</v>
      </c>
      <c r="J7">
        <f t="shared" si="3"/>
        <v>8.1318276846825106E-16</v>
      </c>
      <c r="K7">
        <f t="shared" si="4"/>
        <v>0</v>
      </c>
      <c r="L7">
        <f t="shared" si="5"/>
        <v>6.3484409436667005E-16</v>
      </c>
      <c r="M7">
        <f t="shared" si="22"/>
        <v>3.5</v>
      </c>
      <c r="N7">
        <f t="shared" si="6"/>
        <v>-5.3524104328270985</v>
      </c>
      <c r="O7">
        <f t="shared" si="7"/>
        <v>4.3395132678207543E-8</v>
      </c>
      <c r="P7">
        <f t="shared" si="8"/>
        <v>-5.7059638234203724</v>
      </c>
      <c r="Q7">
        <f t="shared" si="9"/>
        <v>5.7843284871705796E-9</v>
      </c>
      <c r="R7">
        <f t="shared" si="10"/>
        <v>8.892477812960684E-9</v>
      </c>
      <c r="S7">
        <f t="shared" si="23"/>
        <v>3.5</v>
      </c>
      <c r="T7">
        <f t="shared" si="11"/>
        <v>-4.2850656534197471</v>
      </c>
      <c r="U7">
        <f t="shared" si="12"/>
        <v>9.1342615643743359E-6</v>
      </c>
      <c r="V7">
        <f t="shared" si="13"/>
        <v>-4.7180783553119667</v>
      </c>
      <c r="W7">
        <f t="shared" si="14"/>
        <v>1.1904140090491994E-6</v>
      </c>
      <c r="X7">
        <f t="shared" si="15"/>
        <v>2.7075575317287612E-6</v>
      </c>
      <c r="Y7">
        <f t="shared" si="24"/>
        <v>3.5</v>
      </c>
      <c r="Z7">
        <f t="shared" si="16"/>
        <v>-3.7109757127456655</v>
      </c>
      <c r="AA7">
        <f t="shared" si="17"/>
        <v>1.0323095710090017E-4</v>
      </c>
      <c r="AB7">
        <f t="shared" si="18"/>
        <v>-4.2109757127456655</v>
      </c>
      <c r="AC7">
        <f t="shared" si="19"/>
        <v>1.2713504240441658E-5</v>
      </c>
      <c r="AD7">
        <f t="shared" si="20"/>
        <v>5.0542237349286646E-5</v>
      </c>
      <c r="AE7">
        <v>3.75</v>
      </c>
      <c r="AF7">
        <v>0</v>
      </c>
      <c r="AG7">
        <v>5.8979643178209951E-15</v>
      </c>
      <c r="AH7">
        <v>2.8376375890124557E-8</v>
      </c>
      <c r="AI7">
        <v>6.0430482996986281E-6</v>
      </c>
      <c r="AJ7">
        <v>9.4480750184938343E-5</v>
      </c>
      <c r="AW7">
        <v>3.75</v>
      </c>
      <c r="AX7">
        <v>4.997056220065656E-14</v>
      </c>
    </row>
    <row r="8" spans="1:50" x14ac:dyDescent="0.25">
      <c r="F8">
        <f t="shared" si="21"/>
        <v>3.75</v>
      </c>
      <c r="G8">
        <f t="shared" si="1"/>
        <v>-7.4409799395435252</v>
      </c>
      <c r="H8">
        <f t="shared" si="2"/>
        <v>4.997056220065656E-14</v>
      </c>
      <c r="I8">
        <f t="shared" si="0"/>
        <v>-7.6909799395435252</v>
      </c>
      <c r="J8">
        <f t="shared" si="3"/>
        <v>7.3006164430991226E-15</v>
      </c>
      <c r="K8">
        <f t="shared" si="4"/>
        <v>0</v>
      </c>
      <c r="L8">
        <f t="shared" si="5"/>
        <v>5.8979643178209951E-15</v>
      </c>
      <c r="M8">
        <f t="shared" si="22"/>
        <v>3.75</v>
      </c>
      <c r="N8">
        <f t="shared" si="6"/>
        <v>-5.1572691236992769</v>
      </c>
      <c r="O8">
        <f t="shared" si="7"/>
        <v>1.2528876325688235E-7</v>
      </c>
      <c r="P8">
        <f t="shared" si="8"/>
        <v>-5.5108225142925509</v>
      </c>
      <c r="Q8">
        <f t="shared" si="9"/>
        <v>1.7858036510703582E-8</v>
      </c>
      <c r="R8">
        <f t="shared" si="10"/>
        <v>2.8376375890124557E-8</v>
      </c>
      <c r="S8">
        <f t="shared" si="23"/>
        <v>3.75</v>
      </c>
      <c r="T8">
        <f t="shared" si="11"/>
        <v>-4.1257334417191203</v>
      </c>
      <c r="U8">
        <f t="shared" si="12"/>
        <v>1.8477755395579102E-5</v>
      </c>
      <c r="V8">
        <f t="shared" si="13"/>
        <v>-4.5587461436113399</v>
      </c>
      <c r="W8">
        <f t="shared" si="14"/>
        <v>2.5729963930760243E-6</v>
      </c>
      <c r="X8">
        <f t="shared" si="15"/>
        <v>6.0430482996986281E-6</v>
      </c>
      <c r="Y8">
        <f t="shared" si="24"/>
        <v>3.75</v>
      </c>
      <c r="Z8">
        <f t="shared" si="16"/>
        <v>-3.5729899697717626</v>
      </c>
      <c r="AA8">
        <f t="shared" si="17"/>
        <v>1.7646414223179861E-4</v>
      </c>
      <c r="AB8">
        <f t="shared" si="18"/>
        <v>-4.0729899697717631</v>
      </c>
      <c r="AC8">
        <f t="shared" si="19"/>
        <v>2.3206711957231266E-5</v>
      </c>
      <c r="AD8">
        <f t="shared" si="20"/>
        <v>9.4480750184938343E-5</v>
      </c>
      <c r="AE8">
        <v>4</v>
      </c>
      <c r="AF8">
        <v>0</v>
      </c>
      <c r="AG8">
        <v>4.4381839252480385E-14</v>
      </c>
      <c r="AH8">
        <v>8.1320267288473063E-8</v>
      </c>
      <c r="AI8">
        <v>1.2536699840113408E-5</v>
      </c>
      <c r="AJ8">
        <v>1.6697999291138033E-4</v>
      </c>
      <c r="AW8">
        <v>4</v>
      </c>
      <c r="AX8">
        <v>3.414252882118961E-13</v>
      </c>
    </row>
    <row r="9" spans="1:50" x14ac:dyDescent="0.25">
      <c r="F9">
        <f t="shared" si="21"/>
        <v>4</v>
      </c>
      <c r="G9">
        <f t="shared" si="1"/>
        <v>-7.1828258549932409</v>
      </c>
      <c r="H9">
        <f t="shared" si="2"/>
        <v>3.414252882118961E-13</v>
      </c>
      <c r="I9">
        <f t="shared" si="0"/>
        <v>-7.4328258549932409</v>
      </c>
      <c r="J9">
        <f t="shared" si="3"/>
        <v>5.3150907106724689E-14</v>
      </c>
      <c r="K9">
        <f t="shared" si="4"/>
        <v>0</v>
      </c>
      <c r="L9">
        <f t="shared" si="5"/>
        <v>4.4381839252480385E-14</v>
      </c>
      <c r="M9">
        <f t="shared" si="22"/>
        <v>4</v>
      </c>
      <c r="N9">
        <f t="shared" si="6"/>
        <v>-4.974726619922766</v>
      </c>
      <c r="O9">
        <f t="shared" si="7"/>
        <v>3.2669892517476926E-7</v>
      </c>
      <c r="P9">
        <f t="shared" si="8"/>
        <v>-5.3282800105160399</v>
      </c>
      <c r="Q9">
        <f t="shared" si="9"/>
        <v>4.9573594931382328E-8</v>
      </c>
      <c r="R9">
        <f t="shared" si="10"/>
        <v>8.1320267288473063E-8</v>
      </c>
      <c r="S9">
        <f t="shared" si="23"/>
        <v>4</v>
      </c>
      <c r="T9">
        <f t="shared" si="11"/>
        <v>-3.9766881115116122</v>
      </c>
      <c r="U9">
        <f t="shared" si="12"/>
        <v>3.4940861179141068E-5</v>
      </c>
      <c r="V9">
        <f t="shared" si="13"/>
        <v>-4.4097008134038314</v>
      </c>
      <c r="W9">
        <f t="shared" si="14"/>
        <v>5.1756765370261659E-6</v>
      </c>
      <c r="X9">
        <f t="shared" si="15"/>
        <v>1.2536699840113408E-5</v>
      </c>
      <c r="Y9">
        <f t="shared" si="24"/>
        <v>4</v>
      </c>
      <c r="Z9">
        <f t="shared" si="16"/>
        <v>-3.4439129274966205</v>
      </c>
      <c r="AA9">
        <f t="shared" si="17"/>
        <v>2.8668015993314809E-4</v>
      </c>
      <c r="AB9">
        <f t="shared" si="18"/>
        <v>-3.9439129274966205</v>
      </c>
      <c r="AC9">
        <f t="shared" si="19"/>
        <v>4.0081387148477005E-5</v>
      </c>
      <c r="AD9">
        <f t="shared" si="20"/>
        <v>1.6697999291138033E-4</v>
      </c>
      <c r="AE9">
        <v>4.25</v>
      </c>
      <c r="AF9">
        <v>0</v>
      </c>
      <c r="AG9">
        <v>2.7863779251271496E-13</v>
      </c>
      <c r="AH9">
        <v>2.1246458152352336E-7</v>
      </c>
      <c r="AI9">
        <v>2.4422412488163978E-5</v>
      </c>
      <c r="AJ9">
        <v>2.8119286310820772E-4</v>
      </c>
      <c r="AW9">
        <v>4.25</v>
      </c>
      <c r="AX9">
        <v>1.9559617593533669E-12</v>
      </c>
    </row>
    <row r="10" spans="1:50" x14ac:dyDescent="0.25">
      <c r="F10">
        <f t="shared" si="21"/>
        <v>4.25</v>
      </c>
      <c r="G10">
        <f t="shared" si="1"/>
        <v>-6.9403273677275008</v>
      </c>
      <c r="H10">
        <f t="shared" si="2"/>
        <v>1.9559617593533669E-12</v>
      </c>
      <c r="I10">
        <f t="shared" si="0"/>
        <v>-7.1903273677275008</v>
      </c>
      <c r="J10">
        <f t="shared" si="3"/>
        <v>3.2318077600680486E-13</v>
      </c>
      <c r="K10">
        <f t="shared" si="4"/>
        <v>0</v>
      </c>
      <c r="L10">
        <f t="shared" si="5"/>
        <v>2.7863779251271496E-13</v>
      </c>
      <c r="M10">
        <f t="shared" si="22"/>
        <v>4.25</v>
      </c>
      <c r="N10">
        <f t="shared" si="6"/>
        <v>-4.8032542951496815</v>
      </c>
      <c r="O10">
        <f t="shared" si="7"/>
        <v>7.8053710036720148E-7</v>
      </c>
      <c r="P10">
        <f t="shared" si="8"/>
        <v>-5.1568076857429554</v>
      </c>
      <c r="Q10">
        <f t="shared" si="9"/>
        <v>1.2559778056964406E-7</v>
      </c>
      <c r="R10">
        <f t="shared" si="10"/>
        <v>2.1246458152352336E-7</v>
      </c>
      <c r="S10">
        <f t="shared" si="23"/>
        <v>4.25</v>
      </c>
      <c r="T10">
        <f t="shared" si="11"/>
        <v>-3.8366815446106601</v>
      </c>
      <c r="U10">
        <f t="shared" si="12"/>
        <v>6.2354007669782242E-5</v>
      </c>
      <c r="V10">
        <f t="shared" si="13"/>
        <v>-4.2696942465028798</v>
      </c>
      <c r="W10">
        <f t="shared" si="14"/>
        <v>9.7870556657115893E-6</v>
      </c>
      <c r="X10">
        <f t="shared" si="15"/>
        <v>2.4422412488163978E-5</v>
      </c>
      <c r="Y10">
        <f t="shared" si="24"/>
        <v>4.25</v>
      </c>
      <c r="Z10">
        <f t="shared" si="16"/>
        <v>-3.3226636838637504</v>
      </c>
      <c r="AA10">
        <f t="shared" si="17"/>
        <v>4.458117143811101E-4</v>
      </c>
      <c r="AB10">
        <f t="shared" si="18"/>
        <v>-3.8226636838637504</v>
      </c>
      <c r="AC10">
        <f t="shared" si="19"/>
        <v>6.6008893126768284E-5</v>
      </c>
      <c r="AD10">
        <f t="shared" si="20"/>
        <v>2.8119286310820772E-4</v>
      </c>
      <c r="AE10">
        <v>4.5</v>
      </c>
      <c r="AF10">
        <v>0</v>
      </c>
      <c r="AG10">
        <v>1.4950907119990313E-12</v>
      </c>
      <c r="AH10">
        <v>5.1231785569844666E-7</v>
      </c>
      <c r="AI10">
        <v>4.5048171697678488E-5</v>
      </c>
      <c r="AJ10">
        <v>4.5406739771954594E-4</v>
      </c>
      <c r="AW10">
        <v>4.5</v>
      </c>
      <c r="AX10">
        <v>9.6189090241299668E-12</v>
      </c>
    </row>
    <row r="11" spans="1:50" x14ac:dyDescent="0.25">
      <c r="F11">
        <f t="shared" si="21"/>
        <v>4.5</v>
      </c>
      <c r="G11">
        <f t="shared" si="1"/>
        <v>-6.7116937123677065</v>
      </c>
      <c r="H11">
        <f t="shared" si="2"/>
        <v>9.6189090241299668E-12</v>
      </c>
      <c r="I11">
        <f t="shared" si="0"/>
        <v>-6.9616937123677065</v>
      </c>
      <c r="J11">
        <f t="shared" si="3"/>
        <v>1.6810292407290955E-12</v>
      </c>
      <c r="K11">
        <f t="shared" si="4"/>
        <v>0</v>
      </c>
      <c r="L11">
        <f t="shared" si="5"/>
        <v>1.4950907119990313E-12</v>
      </c>
      <c r="M11">
        <f t="shared" si="22"/>
        <v>4.5</v>
      </c>
      <c r="N11">
        <f t="shared" si="6"/>
        <v>-4.6415858870373023</v>
      </c>
      <c r="O11">
        <f t="shared" si="7"/>
        <v>1.7287262654938839E-6</v>
      </c>
      <c r="P11">
        <f t="shared" si="8"/>
        <v>-4.9951392776305763</v>
      </c>
      <c r="Q11">
        <f t="shared" si="9"/>
        <v>2.939666048552643E-7</v>
      </c>
      <c r="R11">
        <f t="shared" si="10"/>
        <v>5.1231785569844666E-7</v>
      </c>
      <c r="S11">
        <f t="shared" si="23"/>
        <v>4.5</v>
      </c>
      <c r="T11">
        <f t="shared" si="11"/>
        <v>-3.7046798421428746</v>
      </c>
      <c r="U11">
        <f t="shared" si="12"/>
        <v>1.0582894781767606E-4</v>
      </c>
      <c r="V11">
        <f t="shared" si="13"/>
        <v>-4.1376925440350938</v>
      </c>
      <c r="W11">
        <f t="shared" si="14"/>
        <v>1.7540801241020951E-5</v>
      </c>
      <c r="X11">
        <f t="shared" si="15"/>
        <v>4.5048171697678488E-5</v>
      </c>
      <c r="Y11">
        <f t="shared" si="24"/>
        <v>4.5</v>
      </c>
      <c r="Z11">
        <f t="shared" si="16"/>
        <v>-3.2083468561838533</v>
      </c>
      <c r="AA11">
        <f t="shared" si="17"/>
        <v>6.6750193174478921E-4</v>
      </c>
      <c r="AB11">
        <f t="shared" si="18"/>
        <v>-3.7083468561838533</v>
      </c>
      <c r="AC11">
        <f t="shared" si="19"/>
        <v>1.0430838430646099E-4</v>
      </c>
      <c r="AD11">
        <f t="shared" si="20"/>
        <v>4.5406739771954594E-4</v>
      </c>
      <c r="AE11">
        <v>4.75</v>
      </c>
      <c r="AF11">
        <v>0</v>
      </c>
      <c r="AG11">
        <v>6.9935510245617401E-12</v>
      </c>
      <c r="AH11">
        <v>1.151694654315982E-6</v>
      </c>
      <c r="AI11">
        <v>7.9217016234351453E-5</v>
      </c>
      <c r="AJ11">
        <v>7.067806186527169E-4</v>
      </c>
      <c r="AW11">
        <v>4.75</v>
      </c>
      <c r="AX11">
        <v>4.1399712017578941E-11</v>
      </c>
    </row>
    <row r="12" spans="1:50" x14ac:dyDescent="0.25">
      <c r="F12">
        <f t="shared" si="21"/>
        <v>4.75</v>
      </c>
      <c r="G12">
        <f t="shared" si="1"/>
        <v>-6.4954248272866035</v>
      </c>
      <c r="H12">
        <f t="shared" si="2"/>
        <v>4.1399712017578941E-11</v>
      </c>
      <c r="I12">
        <f t="shared" si="0"/>
        <v>-6.7454248272866035</v>
      </c>
      <c r="J12">
        <f t="shared" si="3"/>
        <v>7.6289958770487761E-12</v>
      </c>
      <c r="K12">
        <f t="shared" si="4"/>
        <v>0</v>
      </c>
      <c r="L12">
        <f t="shared" si="5"/>
        <v>6.9935510245617401E-12</v>
      </c>
      <c r="M12">
        <f t="shared" si="22"/>
        <v>4.75</v>
      </c>
      <c r="N12">
        <f t="shared" si="6"/>
        <v>-4.4886606918368006</v>
      </c>
      <c r="O12">
        <f t="shared" si="7"/>
        <v>3.5836174940584004E-6</v>
      </c>
      <c r="P12">
        <f t="shared" si="8"/>
        <v>-4.8422140824300746</v>
      </c>
      <c r="Q12">
        <f t="shared" si="9"/>
        <v>6.4200158074173232E-7</v>
      </c>
      <c r="R12">
        <f t="shared" si="10"/>
        <v>1.151694654315982E-6</v>
      </c>
      <c r="S12">
        <f t="shared" si="23"/>
        <v>4.75</v>
      </c>
      <c r="T12">
        <f t="shared" si="11"/>
        <v>-3.5798169431239595</v>
      </c>
      <c r="U12">
        <f t="shared" si="12"/>
        <v>1.7191749433097153E-4</v>
      </c>
      <c r="V12">
        <f t="shared" si="13"/>
        <v>-4.0128296450161791</v>
      </c>
      <c r="W12">
        <f t="shared" si="14"/>
        <v>2.9997605649552937E-5</v>
      </c>
      <c r="X12">
        <f t="shared" si="15"/>
        <v>7.9217016234351453E-5</v>
      </c>
      <c r="Y12">
        <f t="shared" si="24"/>
        <v>4.75</v>
      </c>
      <c r="Z12">
        <f t="shared" si="16"/>
        <v>-3.1002124136433018</v>
      </c>
      <c r="AA12">
        <f t="shared" si="17"/>
        <v>9.6690952470170565E-4</v>
      </c>
      <c r="AB12">
        <f t="shared" si="18"/>
        <v>-3.6002124136433018</v>
      </c>
      <c r="AC12">
        <f t="shared" si="19"/>
        <v>1.5897866352326492E-4</v>
      </c>
      <c r="AD12">
        <f t="shared" si="20"/>
        <v>7.067806186527169E-4</v>
      </c>
      <c r="AE12">
        <v>5</v>
      </c>
      <c r="AF12">
        <v>0</v>
      </c>
      <c r="AG12">
        <v>2.8992951580665357E-11</v>
      </c>
      <c r="AH12">
        <v>2.4340226703402389E-6</v>
      </c>
      <c r="AI12">
        <v>1.3356245452697622E-4</v>
      </c>
      <c r="AJ12">
        <v>1.0650975229552643E-3</v>
      </c>
      <c r="AW12">
        <v>5</v>
      </c>
      <c r="AX12">
        <v>1.5847587039976187E-10</v>
      </c>
    </row>
    <row r="13" spans="1:50" x14ac:dyDescent="0.25">
      <c r="A13" t="s">
        <v>14</v>
      </c>
      <c r="C13">
        <v>26</v>
      </c>
      <c r="F13">
        <f t="shared" si="21"/>
        <v>5</v>
      </c>
      <c r="G13">
        <f t="shared" si="1"/>
        <v>-6.2902516497364012</v>
      </c>
      <c r="H13">
        <f t="shared" si="2"/>
        <v>1.5847587039976187E-10</v>
      </c>
      <c r="I13">
        <f t="shared" si="0"/>
        <v>-6.5402516497364012</v>
      </c>
      <c r="J13">
        <f t="shared" si="3"/>
        <v>3.0707701944327392E-11</v>
      </c>
      <c r="K13">
        <f t="shared" si="4"/>
        <v>0</v>
      </c>
      <c r="L13">
        <f t="shared" si="5"/>
        <v>2.8992951580665357E-11</v>
      </c>
      <c r="M13">
        <f t="shared" si="22"/>
        <v>5</v>
      </c>
      <c r="N13">
        <f t="shared" si="6"/>
        <v>-4.343581346673461</v>
      </c>
      <c r="O13">
        <f t="shared" si="7"/>
        <v>7.0089268631987144E-6</v>
      </c>
      <c r="P13">
        <f t="shared" si="8"/>
        <v>-4.6971347372667349</v>
      </c>
      <c r="Q13">
        <f t="shared" si="9"/>
        <v>1.3191820970960061E-6</v>
      </c>
      <c r="R13">
        <f t="shared" si="10"/>
        <v>2.4340226703402389E-6</v>
      </c>
      <c r="S13">
        <f t="shared" si="23"/>
        <v>5</v>
      </c>
      <c r="T13">
        <f t="shared" si="11"/>
        <v>-3.4613601538348595</v>
      </c>
      <c r="U13">
        <f t="shared" si="12"/>
        <v>2.6872663628574176E-4</v>
      </c>
      <c r="V13">
        <f t="shared" si="13"/>
        <v>-3.8943728557270787</v>
      </c>
      <c r="W13">
        <f t="shared" si="14"/>
        <v>4.9226557477748825E-5</v>
      </c>
      <c r="X13">
        <f t="shared" si="15"/>
        <v>1.3356245452697622E-4</v>
      </c>
      <c r="Y13">
        <f t="shared" si="24"/>
        <v>5</v>
      </c>
      <c r="Z13">
        <f t="shared" si="16"/>
        <v>-2.9976258248682006</v>
      </c>
      <c r="AA13">
        <f t="shared" si="17"/>
        <v>1.3604575666525918E-3</v>
      </c>
      <c r="AB13">
        <f t="shared" si="18"/>
        <v>-3.4976258248682006</v>
      </c>
      <c r="AC13">
        <f t="shared" si="19"/>
        <v>2.3470961087306702E-4</v>
      </c>
      <c r="AD13">
        <f t="shared" si="20"/>
        <v>1.0650975229552643E-3</v>
      </c>
      <c r="AE13">
        <v>5.25</v>
      </c>
      <c r="AF13">
        <v>0</v>
      </c>
      <c r="AG13">
        <v>1.0801042475886574E-10</v>
      </c>
      <c r="AH13">
        <v>4.8703806767383135E-6</v>
      </c>
      <c r="AI13">
        <v>2.1694628623597392E-4</v>
      </c>
      <c r="AJ13">
        <v>1.5596432128530176E-3</v>
      </c>
      <c r="AW13">
        <v>5.25</v>
      </c>
      <c r="AX13">
        <v>5.4687609304937055E-10</v>
      </c>
    </row>
    <row r="14" spans="1:50" x14ac:dyDescent="0.25">
      <c r="A14" t="s">
        <v>5</v>
      </c>
      <c r="C14">
        <v>0.52168492986571258</v>
      </c>
      <c r="F14">
        <f t="shared" si="21"/>
        <v>5.25</v>
      </c>
      <c r="G14">
        <f t="shared" si="1"/>
        <v>-6.0950909930586734</v>
      </c>
      <c r="H14">
        <f t="shared" si="2"/>
        <v>5.4687609304937055E-10</v>
      </c>
      <c r="I14">
        <f t="shared" si="0"/>
        <v>-6.3450909930586734</v>
      </c>
      <c r="J14">
        <f t="shared" si="3"/>
        <v>1.1114700938974063E-10</v>
      </c>
      <c r="K14">
        <f t="shared" si="4"/>
        <v>0</v>
      </c>
      <c r="L14">
        <f t="shared" si="5"/>
        <v>1.0801042475886574E-10</v>
      </c>
      <c r="M14">
        <f t="shared" si="22"/>
        <v>5.25</v>
      </c>
      <c r="N14">
        <f t="shared" si="6"/>
        <v>-4.2055819229158198</v>
      </c>
      <c r="O14">
        <f t="shared" si="7"/>
        <v>1.3020561804817285E-5</v>
      </c>
      <c r="P14">
        <f t="shared" si="8"/>
        <v>-4.5591353135090937</v>
      </c>
      <c r="Q14">
        <f t="shared" si="9"/>
        <v>2.5682334651446084E-6</v>
      </c>
      <c r="R14">
        <f t="shared" si="10"/>
        <v>4.8703806767383135E-6</v>
      </c>
      <c r="S14">
        <f t="shared" si="23"/>
        <v>5.25</v>
      </c>
      <c r="T14">
        <f t="shared" si="11"/>
        <v>-3.3486840961667492</v>
      </c>
      <c r="U14">
        <f t="shared" si="12"/>
        <v>4.059815879433453E-4</v>
      </c>
      <c r="V14">
        <f t="shared" si="13"/>
        <v>-3.7816967980589684</v>
      </c>
      <c r="W14">
        <f t="shared" si="14"/>
        <v>7.7881505550318332E-5</v>
      </c>
      <c r="X14">
        <f t="shared" si="15"/>
        <v>2.1694628623597392E-4</v>
      </c>
      <c r="Y14">
        <f t="shared" si="24"/>
        <v>5.25</v>
      </c>
      <c r="Z14">
        <f t="shared" si="16"/>
        <v>-2.9000454965293367</v>
      </c>
      <c r="AA14">
        <f t="shared" si="17"/>
        <v>1.8655424986834383E-3</v>
      </c>
      <c r="AB14">
        <f t="shared" si="18"/>
        <v>-3.4000454965293367</v>
      </c>
      <c r="AC14">
        <f t="shared" si="19"/>
        <v>3.368732083171699E-4</v>
      </c>
      <c r="AD14">
        <f t="shared" si="20"/>
        <v>1.5596432128530176E-3</v>
      </c>
      <c r="AE14">
        <v>5.5</v>
      </c>
      <c r="AF14">
        <v>0</v>
      </c>
      <c r="AG14">
        <v>3.6585676777317282E-10</v>
      </c>
      <c r="AH14">
        <v>9.2820991045656424E-6</v>
      </c>
      <c r="AI14">
        <v>3.4086517318016041E-4</v>
      </c>
      <c r="AJ14">
        <v>2.2260812914331463E-3</v>
      </c>
      <c r="AW14">
        <v>5.5</v>
      </c>
      <c r="AX14">
        <v>1.7208393423228046E-9</v>
      </c>
    </row>
    <row r="15" spans="1:50" x14ac:dyDescent="0.25">
      <c r="F15">
        <f t="shared" si="21"/>
        <v>5.5</v>
      </c>
      <c r="G15">
        <f t="shared" si="1"/>
        <v>-5.9090109305191021</v>
      </c>
      <c r="H15">
        <f t="shared" si="2"/>
        <v>1.7208393423228046E-9</v>
      </c>
      <c r="I15">
        <f t="shared" si="0"/>
        <v>-6.1590109305191021</v>
      </c>
      <c r="J15">
        <f t="shared" si="3"/>
        <v>3.6600337413337483E-10</v>
      </c>
      <c r="K15">
        <f t="shared" si="4"/>
        <v>0</v>
      </c>
      <c r="L15">
        <f t="shared" si="5"/>
        <v>3.6585676777317282E-10</v>
      </c>
      <c r="M15">
        <f t="shared" si="22"/>
        <v>5.5</v>
      </c>
      <c r="N15">
        <f t="shared" si="6"/>
        <v>-4.0740034488504726</v>
      </c>
      <c r="O15">
        <f t="shared" si="7"/>
        <v>2.3105898281757747E-5</v>
      </c>
      <c r="P15">
        <f t="shared" si="8"/>
        <v>-4.4275568394437466</v>
      </c>
      <c r="Q15">
        <f t="shared" si="9"/>
        <v>4.7653231149035645E-6</v>
      </c>
      <c r="R15">
        <f t="shared" si="10"/>
        <v>9.2820991045656424E-6</v>
      </c>
      <c r="S15">
        <f t="shared" si="23"/>
        <v>5.5</v>
      </c>
      <c r="T15">
        <f t="shared" si="11"/>
        <v>-3.2412507219687052</v>
      </c>
      <c r="U15">
        <f t="shared" si="12"/>
        <v>5.9503232651301075E-4</v>
      </c>
      <c r="V15">
        <f t="shared" si="13"/>
        <v>-3.6742634238609244</v>
      </c>
      <c r="W15">
        <f t="shared" si="14"/>
        <v>1.1926827033653754E-4</v>
      </c>
      <c r="X15">
        <f t="shared" si="15"/>
        <v>3.4086517318016041E-4</v>
      </c>
      <c r="Y15">
        <f t="shared" si="24"/>
        <v>5.5</v>
      </c>
      <c r="Z15">
        <f t="shared" si="16"/>
        <v>-2.8070054652595511</v>
      </c>
      <c r="AA15">
        <f t="shared" si="17"/>
        <v>2.5002196659458355E-3</v>
      </c>
      <c r="AB15">
        <f t="shared" si="18"/>
        <v>-3.3070054652595511</v>
      </c>
      <c r="AC15">
        <f t="shared" si="19"/>
        <v>4.7149526107896991E-4</v>
      </c>
      <c r="AD15">
        <f t="shared" si="20"/>
        <v>2.2260812914331463E-3</v>
      </c>
      <c r="AE15">
        <v>5.75</v>
      </c>
      <c r="AF15">
        <v>0</v>
      </c>
      <c r="AG15">
        <v>1.1380888549130882E-9</v>
      </c>
      <c r="AH15">
        <v>1.6935160023522251E-5</v>
      </c>
      <c r="AI15">
        <v>5.1985168287788965E-4</v>
      </c>
      <c r="AJ15">
        <v>3.1051963175464312E-3</v>
      </c>
      <c r="AW15">
        <v>5.75</v>
      </c>
      <c r="AX15">
        <v>4.9860158492560106E-9</v>
      </c>
    </row>
    <row r="16" spans="1:50" x14ac:dyDescent="0.25">
      <c r="F16">
        <f t="shared" si="21"/>
        <v>5.75</v>
      </c>
      <c r="G16">
        <f t="shared" si="1"/>
        <v>-5.7312038802357668</v>
      </c>
      <c r="H16">
        <f t="shared" si="2"/>
        <v>4.9860158492560106E-9</v>
      </c>
      <c r="I16">
        <f t="shared" si="0"/>
        <v>-5.9812038802357668</v>
      </c>
      <c r="J16">
        <f t="shared" si="3"/>
        <v>1.107472134136526E-9</v>
      </c>
      <c r="K16">
        <f t="shared" si="4"/>
        <v>0</v>
      </c>
      <c r="L16">
        <f t="shared" si="5"/>
        <v>1.1380888549130882E-9</v>
      </c>
      <c r="M16">
        <f t="shared" si="22"/>
        <v>5.75</v>
      </c>
      <c r="N16">
        <f t="shared" si="6"/>
        <v>-3.9482748778523487</v>
      </c>
      <c r="O16">
        <f t="shared" si="7"/>
        <v>3.9358195458020617E-5</v>
      </c>
      <c r="P16">
        <f t="shared" si="8"/>
        <v>-4.3018282684456226</v>
      </c>
      <c r="Q16">
        <f t="shared" si="9"/>
        <v>8.4697290352764326E-6</v>
      </c>
      <c r="R16">
        <f t="shared" si="10"/>
        <v>1.6935160023522251E-5</v>
      </c>
      <c r="S16">
        <f t="shared" si="23"/>
        <v>5.75</v>
      </c>
      <c r="T16">
        <f t="shared" si="11"/>
        <v>-3.1385937736238083</v>
      </c>
      <c r="U16">
        <f t="shared" si="12"/>
        <v>8.4880303967811439E-4</v>
      </c>
      <c r="V16">
        <f t="shared" si="13"/>
        <v>-3.5716064755160275</v>
      </c>
      <c r="W16">
        <f t="shared" si="14"/>
        <v>1.7739912494003723E-4</v>
      </c>
      <c r="X16">
        <f t="shared" si="15"/>
        <v>5.1985168287788965E-4</v>
      </c>
      <c r="Y16">
        <f t="shared" si="24"/>
        <v>5.75</v>
      </c>
      <c r="Z16">
        <f t="shared" si="16"/>
        <v>-2.7181019401178834</v>
      </c>
      <c r="AA16">
        <f t="shared" si="17"/>
        <v>3.2828802934379976E-3</v>
      </c>
      <c r="AB16">
        <f t="shared" si="18"/>
        <v>-3.2181019401178834</v>
      </c>
      <c r="AC16">
        <f t="shared" si="19"/>
        <v>6.4520973310120159E-4</v>
      </c>
      <c r="AD16">
        <f t="shared" si="20"/>
        <v>3.1051963175464312E-3</v>
      </c>
      <c r="AE16">
        <v>6</v>
      </c>
      <c r="AF16">
        <v>0</v>
      </c>
      <c r="AG16">
        <v>3.2794249892590587E-9</v>
      </c>
      <c r="AH16">
        <v>2.9709584829443441E-5</v>
      </c>
      <c r="AI16">
        <v>7.7185581953398592E-4</v>
      </c>
      <c r="AJ16">
        <v>4.242882108641436E-3</v>
      </c>
      <c r="AW16">
        <v>6</v>
      </c>
      <c r="AX16">
        <v>1.341431769736214E-8</v>
      </c>
    </row>
    <row r="17" spans="1:50" x14ac:dyDescent="0.25">
      <c r="A17" t="s">
        <v>33</v>
      </c>
      <c r="C17">
        <f>C2*EXP(-D3*H1)*H1*C14</f>
        <v>3.2422418118799188</v>
      </c>
      <c r="F17">
        <f t="shared" si="21"/>
        <v>6</v>
      </c>
      <c r="G17">
        <f t="shared" si="1"/>
        <v>-5.5609654225605833</v>
      </c>
      <c r="H17">
        <f t="shared" si="2"/>
        <v>1.341431769736214E-8</v>
      </c>
      <c r="I17">
        <f t="shared" si="0"/>
        <v>-5.8109654225605833</v>
      </c>
      <c r="J17">
        <f t="shared" si="3"/>
        <v>3.1056796550280553E-9</v>
      </c>
      <c r="K17">
        <f t="shared" si="4"/>
        <v>0</v>
      </c>
      <c r="L17">
        <f t="shared" si="5"/>
        <v>3.2794249892590587E-9</v>
      </c>
      <c r="M17">
        <f t="shared" si="22"/>
        <v>6</v>
      </c>
      <c r="N17">
        <f t="shared" si="6"/>
        <v>-3.8278981100114873</v>
      </c>
      <c r="O17">
        <f t="shared" si="7"/>
        <v>6.462111699734732E-5</v>
      </c>
      <c r="P17">
        <f t="shared" si="8"/>
        <v>-4.1814515006047612</v>
      </c>
      <c r="Q17">
        <f t="shared" si="9"/>
        <v>1.4482702027678058E-5</v>
      </c>
      <c r="R17">
        <f t="shared" si="10"/>
        <v>2.9709584829443441E-5</v>
      </c>
      <c r="S17">
        <f t="shared" si="23"/>
        <v>6</v>
      </c>
      <c r="T17">
        <f t="shared" si="11"/>
        <v>-3.0403065542586143</v>
      </c>
      <c r="U17">
        <f t="shared" si="12"/>
        <v>1.1816872956808126E-3</v>
      </c>
      <c r="V17">
        <f t="shared" si="13"/>
        <v>-3.4733192561508335</v>
      </c>
      <c r="W17">
        <f t="shared" si="14"/>
        <v>2.5703173683150809E-4</v>
      </c>
      <c r="X17">
        <f t="shared" si="15"/>
        <v>7.7185581953398592E-4</v>
      </c>
      <c r="Y17">
        <f t="shared" si="24"/>
        <v>6</v>
      </c>
      <c r="Z17">
        <f t="shared" si="16"/>
        <v>-2.6329827112802917</v>
      </c>
      <c r="AA17">
        <f t="shared" si="17"/>
        <v>4.231932778923273E-3</v>
      </c>
      <c r="AB17">
        <f t="shared" si="18"/>
        <v>-3.1329827112802917</v>
      </c>
      <c r="AC17">
        <f t="shared" si="19"/>
        <v>8.6519817149426309E-4</v>
      </c>
      <c r="AD17">
        <f t="shared" si="20"/>
        <v>4.242882108641436E-3</v>
      </c>
      <c r="AE17">
        <v>6.25</v>
      </c>
      <c r="AF17">
        <v>0</v>
      </c>
      <c r="AG17">
        <v>8.8187745160858409E-9</v>
      </c>
      <c r="AH17">
        <v>5.0305560169127284E-5</v>
      </c>
      <c r="AI17">
        <v>1.1185941160333883E-3</v>
      </c>
      <c r="AJ17">
        <v>5.6900409065353055E-3</v>
      </c>
      <c r="AW17">
        <v>6.25</v>
      </c>
      <c r="AX17">
        <v>3.3754547196319703E-8</v>
      </c>
    </row>
    <row r="18" spans="1:50" x14ac:dyDescent="0.25">
      <c r="F18">
        <f t="shared" si="21"/>
        <v>6.25</v>
      </c>
      <c r="G18">
        <f t="shared" si="1"/>
        <v>-5.3976774444795623</v>
      </c>
      <c r="H18">
        <f t="shared" si="2"/>
        <v>3.3754547196319703E-8</v>
      </c>
      <c r="I18">
        <f t="shared" si="0"/>
        <v>-5.6476774444795623</v>
      </c>
      <c r="J18">
        <f t="shared" si="3"/>
        <v>8.131497087595682E-9</v>
      </c>
      <c r="K18">
        <f t="shared" si="4"/>
        <v>0</v>
      </c>
      <c r="L18">
        <f t="shared" si="5"/>
        <v>8.8187745160858409E-9</v>
      </c>
      <c r="M18">
        <f t="shared" si="22"/>
        <v>6.25</v>
      </c>
      <c r="N18">
        <f t="shared" si="6"/>
        <v>-3.7124360734241568</v>
      </c>
      <c r="O18">
        <f t="shared" si="7"/>
        <v>1.0263695890211958E-4</v>
      </c>
      <c r="P18">
        <f t="shared" si="8"/>
        <v>-4.0659894640174308</v>
      </c>
      <c r="Q18">
        <f t="shared" si="9"/>
        <v>2.391454830378172E-5</v>
      </c>
      <c r="R18">
        <f t="shared" si="10"/>
        <v>5.0305560169127284E-5</v>
      </c>
      <c r="S18">
        <f t="shared" si="23"/>
        <v>6.25</v>
      </c>
      <c r="T18">
        <f t="shared" si="11"/>
        <v>-2.9460321961581073</v>
      </c>
      <c r="U18">
        <f t="shared" si="12"/>
        <v>1.6093944714940852E-3</v>
      </c>
      <c r="V18">
        <f t="shared" si="13"/>
        <v>-3.3790448980503265</v>
      </c>
      <c r="W18">
        <f t="shared" si="14"/>
        <v>3.636906395345287E-4</v>
      </c>
      <c r="X18">
        <f t="shared" si="15"/>
        <v>1.1185941160333883E-3</v>
      </c>
      <c r="Y18">
        <f t="shared" si="24"/>
        <v>6.25</v>
      </c>
      <c r="Z18">
        <f t="shared" si="16"/>
        <v>-2.5513387222397812</v>
      </c>
      <c r="AA18">
        <f t="shared" si="17"/>
        <v>5.3654988376526623E-3</v>
      </c>
      <c r="AB18">
        <f t="shared" si="18"/>
        <v>-3.0513387222397812</v>
      </c>
      <c r="AC18">
        <f t="shared" si="19"/>
        <v>1.1391170174827616E-3</v>
      </c>
      <c r="AD18">
        <f t="shared" si="20"/>
        <v>5.6900409065353055E-3</v>
      </c>
      <c r="AE18">
        <v>6.5</v>
      </c>
      <c r="AF18">
        <v>0</v>
      </c>
      <c r="AG18">
        <v>2.2275148803567915E-8</v>
      </c>
      <c r="AH18">
        <v>8.2486330803985763E-5</v>
      </c>
      <c r="AI18">
        <v>1.585855006689221E-3</v>
      </c>
      <c r="AJ18">
        <v>7.5024008662544564E-3</v>
      </c>
      <c r="AW18">
        <v>6.5</v>
      </c>
      <c r="AX18">
        <v>7.9943307239321157E-8</v>
      </c>
    </row>
    <row r="19" spans="1:50" x14ac:dyDescent="0.25">
      <c r="F19">
        <f t="shared" si="21"/>
        <v>6.5</v>
      </c>
      <c r="G19">
        <f t="shared" si="1"/>
        <v>-5.2407945918664369</v>
      </c>
      <c r="H19">
        <f t="shared" si="2"/>
        <v>7.9943307239321157E-8</v>
      </c>
      <c r="I19">
        <f t="shared" si="0"/>
        <v>-5.4907945918664369</v>
      </c>
      <c r="J19">
        <f t="shared" si="3"/>
        <v>2.0006474432707379E-8</v>
      </c>
      <c r="K19">
        <f t="shared" si="4"/>
        <v>0</v>
      </c>
      <c r="L19">
        <f t="shared" si="5"/>
        <v>2.2275148803567915E-8</v>
      </c>
      <c r="M19">
        <f t="shared" si="22"/>
        <v>6.5</v>
      </c>
      <c r="N19">
        <f t="shared" si="6"/>
        <v>-3.6015031444895262</v>
      </c>
      <c r="O19">
        <f t="shared" si="7"/>
        <v>1.5819129760925385E-4</v>
      </c>
      <c r="P19">
        <f t="shared" si="8"/>
        <v>-3.9550565350828002</v>
      </c>
      <c r="Q19">
        <f t="shared" si="9"/>
        <v>3.8258277793169814E-5</v>
      </c>
      <c r="R19">
        <f t="shared" si="10"/>
        <v>8.2486330803985763E-5</v>
      </c>
      <c r="S19">
        <f t="shared" si="23"/>
        <v>6.5</v>
      </c>
      <c r="T19">
        <f t="shared" si="11"/>
        <v>-2.8554558389706828</v>
      </c>
      <c r="U19">
        <f t="shared" si="12"/>
        <v>2.1487549461248244E-3</v>
      </c>
      <c r="V19">
        <f t="shared" si="13"/>
        <v>-3.288468540862902</v>
      </c>
      <c r="W19">
        <f t="shared" si="14"/>
        <v>5.0367020820255037E-4</v>
      </c>
      <c r="X19">
        <f t="shared" si="15"/>
        <v>1.585855006689221E-3</v>
      </c>
      <c r="Y19">
        <f t="shared" si="24"/>
        <v>6.5</v>
      </c>
      <c r="Z19">
        <f t="shared" si="16"/>
        <v>-2.4728972959332185</v>
      </c>
      <c r="AA19">
        <f t="shared" si="17"/>
        <v>6.7011326299859664E-3</v>
      </c>
      <c r="AB19">
        <f t="shared" si="18"/>
        <v>-2.9728972959332185</v>
      </c>
      <c r="AC19">
        <f t="shared" si="19"/>
        <v>1.4750157241284053E-3</v>
      </c>
      <c r="AD19">
        <f t="shared" si="20"/>
        <v>7.5024008662544564E-3</v>
      </c>
      <c r="AE19">
        <v>6.75</v>
      </c>
      <c r="AF19">
        <v>0</v>
      </c>
      <c r="AG19">
        <v>5.3149075126589288E-8</v>
      </c>
      <c r="AH19">
        <v>1.3135601291720594E-4</v>
      </c>
      <c r="AI19">
        <v>2.2037512456141405E-3</v>
      </c>
      <c r="AJ19">
        <v>9.7402610366602999E-3</v>
      </c>
      <c r="AW19">
        <v>6.75</v>
      </c>
      <c r="AX19">
        <v>1.7918923158613078E-7</v>
      </c>
    </row>
    <row r="20" spans="1:50" x14ac:dyDescent="0.25">
      <c r="F20">
        <f t="shared" si="21"/>
        <v>6.75</v>
      </c>
      <c r="G20">
        <f t="shared" si="1"/>
        <v>-5.089833279935049</v>
      </c>
      <c r="H20">
        <f t="shared" si="2"/>
        <v>1.7918923158613078E-7</v>
      </c>
      <c r="I20">
        <f t="shared" si="0"/>
        <v>-5.339833279935049</v>
      </c>
      <c r="J20">
        <f t="shared" si="3"/>
        <v>4.6516047771365009E-8</v>
      </c>
      <c r="K20">
        <f t="shared" si="4"/>
        <v>0</v>
      </c>
      <c r="L20">
        <f t="shared" si="5"/>
        <v>5.3149075126589288E-8</v>
      </c>
      <c r="M20">
        <f t="shared" si="22"/>
        <v>6.75</v>
      </c>
      <c r="N20">
        <f t="shared" si="6"/>
        <v>-3.4947573771260241</v>
      </c>
      <c r="O20">
        <f t="shared" si="7"/>
        <v>2.3724643705525558E-4</v>
      </c>
      <c r="P20">
        <f t="shared" si="8"/>
        <v>-3.848310767719298</v>
      </c>
      <c r="Q20">
        <f t="shared" si="9"/>
        <v>5.9467558411256388E-5</v>
      </c>
      <c r="R20">
        <f t="shared" si="10"/>
        <v>1.3135601291720594E-4</v>
      </c>
      <c r="S20">
        <f t="shared" si="23"/>
        <v>6.75</v>
      </c>
      <c r="T20">
        <f t="shared" si="11"/>
        <v>-2.7682982848898772</v>
      </c>
      <c r="U20">
        <f t="shared" si="12"/>
        <v>2.8174927930565367E-3</v>
      </c>
      <c r="V20">
        <f t="shared" si="13"/>
        <v>-3.2013109867820964</v>
      </c>
      <c r="W20">
        <f t="shared" si="14"/>
        <v>6.8401897753037815E-4</v>
      </c>
      <c r="X20">
        <f t="shared" si="15"/>
        <v>2.2037512456141405E-3</v>
      </c>
      <c r="Y20">
        <f t="shared" si="24"/>
        <v>6.75</v>
      </c>
      <c r="Z20">
        <f t="shared" si="16"/>
        <v>-2.3974166399675245</v>
      </c>
      <c r="AA20">
        <f t="shared" si="17"/>
        <v>8.2555687122555996E-3</v>
      </c>
      <c r="AB20">
        <f t="shared" si="18"/>
        <v>-2.8974166399675245</v>
      </c>
      <c r="AC20">
        <f t="shared" si="19"/>
        <v>1.8812485639216699E-3</v>
      </c>
      <c r="AD20">
        <f t="shared" si="20"/>
        <v>9.7402610366602999E-3</v>
      </c>
      <c r="AE20">
        <v>7</v>
      </c>
      <c r="AF20">
        <v>0</v>
      </c>
      <c r="AG20">
        <v>1.2039190242985334E-7</v>
      </c>
      <c r="AH20">
        <v>2.0366859227198726E-4</v>
      </c>
      <c r="AI20">
        <v>3.0069124009561368E-3</v>
      </c>
      <c r="AJ20">
        <v>1.2468174052928931E-2</v>
      </c>
      <c r="AW20">
        <v>7</v>
      </c>
      <c r="AX20">
        <v>3.8196679002119909E-7</v>
      </c>
    </row>
    <row r="21" spans="1:50" x14ac:dyDescent="0.25">
      <c r="F21">
        <f t="shared" si="21"/>
        <v>7</v>
      </c>
      <c r="G21">
        <f t="shared" si="1"/>
        <v>-4.9443627032515494</v>
      </c>
      <c r="H21">
        <f t="shared" si="2"/>
        <v>3.8196679002119909E-7</v>
      </c>
      <c r="I21">
        <f t="shared" si="0"/>
        <v>-5.1943627032515494</v>
      </c>
      <c r="J21">
        <f t="shared" si="3"/>
        <v>1.0271115346689797E-7</v>
      </c>
      <c r="K21">
        <f t="shared" si="4"/>
        <v>0</v>
      </c>
      <c r="L21">
        <f t="shared" si="5"/>
        <v>1.2039190242985334E-7</v>
      </c>
      <c r="M21">
        <f t="shared" si="22"/>
        <v>7</v>
      </c>
      <c r="N21">
        <f t="shared" si="6"/>
        <v>-3.3918941458900038</v>
      </c>
      <c r="O21">
        <f t="shared" si="7"/>
        <v>3.4705625276538419E-4</v>
      </c>
      <c r="P21">
        <f t="shared" si="8"/>
        <v>-3.7454475364832778</v>
      </c>
      <c r="Q21">
        <f t="shared" si="9"/>
        <v>9.0036238466525474E-5</v>
      </c>
      <c r="R21">
        <f t="shared" si="10"/>
        <v>2.0366859227198726E-4</v>
      </c>
      <c r="S21">
        <f t="shared" si="23"/>
        <v>7</v>
      </c>
      <c r="T21">
        <f t="shared" si="11"/>
        <v>-2.6843108082824885</v>
      </c>
      <c r="U21">
        <f t="shared" si="12"/>
        <v>3.6339752558603093E-3</v>
      </c>
      <c r="V21">
        <f t="shared" si="13"/>
        <v>-3.1173235101747077</v>
      </c>
      <c r="W21">
        <f t="shared" si="14"/>
        <v>9.1250591552465357E-4</v>
      </c>
      <c r="X21">
        <f t="shared" si="15"/>
        <v>3.0069124009561368E-3</v>
      </c>
      <c r="Y21">
        <f t="shared" si="24"/>
        <v>7</v>
      </c>
      <c r="Z21">
        <f t="shared" si="16"/>
        <v>-2.3246813516257747</v>
      </c>
      <c r="AA21">
        <f t="shared" si="17"/>
        <v>1.0044502582343767E-2</v>
      </c>
      <c r="AB21">
        <f t="shared" si="18"/>
        <v>-2.8246813516257747</v>
      </c>
      <c r="AC21">
        <f t="shared" si="19"/>
        <v>2.3663828517166991E-3</v>
      </c>
      <c r="AD21">
        <f t="shared" si="20"/>
        <v>1.2468174052928931E-2</v>
      </c>
      <c r="AE21">
        <v>7.25</v>
      </c>
      <c r="AF21">
        <v>0</v>
      </c>
      <c r="AG21">
        <v>2.6003787785060247E-7</v>
      </c>
      <c r="AH21">
        <v>3.0816260174015928E-4</v>
      </c>
      <c r="AI21">
        <v>4.0346127840703433E-3</v>
      </c>
      <c r="AJ21">
        <v>1.5754577252034566E-2</v>
      </c>
      <c r="AW21">
        <v>7.25</v>
      </c>
      <c r="AX21">
        <v>7.7764415248206524E-7</v>
      </c>
    </row>
    <row r="22" spans="1:50" x14ac:dyDescent="0.25">
      <c r="F22">
        <f t="shared" si="21"/>
        <v>7.25</v>
      </c>
      <c r="G22">
        <f t="shared" si="1"/>
        <v>-4.8039974240064698</v>
      </c>
      <c r="H22">
        <f t="shared" si="2"/>
        <v>7.7764415248206524E-7</v>
      </c>
      <c r="I22">
        <f t="shared" si="0"/>
        <v>-5.0539974240064698</v>
      </c>
      <c r="J22">
        <f t="shared" si="3"/>
        <v>2.1632872218805868E-7</v>
      </c>
      <c r="K22">
        <f t="shared" si="4"/>
        <v>0</v>
      </c>
      <c r="L22">
        <f t="shared" si="5"/>
        <v>2.6003787785060247E-7</v>
      </c>
      <c r="M22">
        <f t="shared" si="22"/>
        <v>7.25</v>
      </c>
      <c r="N22">
        <f t="shared" si="6"/>
        <v>-3.2926409050926648</v>
      </c>
      <c r="O22">
        <f t="shared" si="7"/>
        <v>4.9625575286554933E-4</v>
      </c>
      <c r="P22">
        <f t="shared" si="8"/>
        <v>-3.6461942956859388</v>
      </c>
      <c r="Q22">
        <f t="shared" si="9"/>
        <v>1.3307638383061444E-4</v>
      </c>
      <c r="R22">
        <f t="shared" si="10"/>
        <v>3.0816260174015928E-4</v>
      </c>
      <c r="S22">
        <f t="shared" si="23"/>
        <v>7.25</v>
      </c>
      <c r="T22">
        <f t="shared" si="11"/>
        <v>-2.6032708765254648</v>
      </c>
      <c r="U22">
        <f t="shared" si="12"/>
        <v>4.6169482677988552E-3</v>
      </c>
      <c r="V22">
        <f t="shared" si="13"/>
        <v>-3.036283578417684</v>
      </c>
      <c r="W22">
        <f t="shared" si="14"/>
        <v>1.197569920437786E-3</v>
      </c>
      <c r="X22">
        <f t="shared" si="15"/>
        <v>4.0346127840703433E-3</v>
      </c>
      <c r="Y22">
        <f t="shared" si="24"/>
        <v>7.25</v>
      </c>
      <c r="Z22">
        <f t="shared" si="16"/>
        <v>-2.2544987120032349</v>
      </c>
      <c r="AA22">
        <f t="shared" si="17"/>
        <v>1.2082405803323855E-2</v>
      </c>
      <c r="AB22">
        <f t="shared" si="18"/>
        <v>-2.7544987120032349</v>
      </c>
      <c r="AC22">
        <f t="shared" si="19"/>
        <v>2.9391060666224445E-3</v>
      </c>
      <c r="AD22">
        <f t="shared" si="20"/>
        <v>1.5754577252034566E-2</v>
      </c>
      <c r="AE22">
        <v>7.5</v>
      </c>
      <c r="AF22">
        <v>0</v>
      </c>
      <c r="AG22">
        <v>5.3766194114389635E-7</v>
      </c>
      <c r="AH22">
        <v>4.5591443682951698E-4</v>
      </c>
      <c r="AI22">
        <v>5.3308324364949866E-3</v>
      </c>
      <c r="AJ22">
        <v>1.9671382955474395E-2</v>
      </c>
      <c r="AW22">
        <v>7.5</v>
      </c>
      <c r="AX22">
        <v>1.5178371932651919E-6</v>
      </c>
    </row>
    <row r="23" spans="1:50" x14ac:dyDescent="0.25">
      <c r="F23">
        <f t="shared" si="21"/>
        <v>7.5</v>
      </c>
      <c r="G23">
        <f t="shared" si="1"/>
        <v>-4.6683912173037445</v>
      </c>
      <c r="H23">
        <f t="shared" si="2"/>
        <v>1.5178371932651919E-6</v>
      </c>
      <c r="I23">
        <f t="shared" ref="I23:I86" si="25">G23-$D$4*SQRT($H$1)</f>
        <v>-4.9183912173037445</v>
      </c>
      <c r="J23">
        <f t="shared" si="3"/>
        <v>4.3629193310638837E-7</v>
      </c>
      <c r="K23">
        <f t="shared" ref="K23:K86" si="26">IF(F23-$C$2&gt;0,F23-$C$2,0)</f>
        <v>0</v>
      </c>
      <c r="L23">
        <f t="shared" ref="L23:L86" si="27">F23*H23-$C$2*J23/EXP($D$3*$H$1)</f>
        <v>5.3766194114389635E-7</v>
      </c>
      <c r="M23">
        <f t="shared" si="22"/>
        <v>7.5</v>
      </c>
      <c r="N23">
        <f t="shared" si="6"/>
        <v>-3.1967528367621831</v>
      </c>
      <c r="O23">
        <f t="shared" si="7"/>
        <v>6.9491980822653594E-4</v>
      </c>
      <c r="P23">
        <f t="shared" si="8"/>
        <v>-3.5503062273554571</v>
      </c>
      <c r="Q23">
        <f t="shared" si="9"/>
        <v>1.9239164170773614E-4</v>
      </c>
      <c r="R23">
        <f t="shared" si="10"/>
        <v>4.5591443682951698E-4</v>
      </c>
      <c r="S23">
        <f t="shared" si="23"/>
        <v>7.5</v>
      </c>
      <c r="T23">
        <f t="shared" si="11"/>
        <v>-2.5249785965818621</v>
      </c>
      <c r="U23">
        <f t="shared" si="12"/>
        <v>5.7852667996396113E-3</v>
      </c>
      <c r="V23">
        <f t="shared" si="13"/>
        <v>-2.9579912984740813</v>
      </c>
      <c r="W23">
        <f t="shared" si="14"/>
        <v>1.5482543241351044E-3</v>
      </c>
      <c r="X23">
        <f t="shared" si="15"/>
        <v>5.3308324364949866E-3</v>
      </c>
      <c r="Y23">
        <f t="shared" si="24"/>
        <v>7.5</v>
      </c>
      <c r="Z23">
        <f t="shared" si="16"/>
        <v>-2.1866956086518723</v>
      </c>
      <c r="AA23">
        <f t="shared" si="17"/>
        <v>1.4382376203077064E-2</v>
      </c>
      <c r="AB23">
        <f t="shared" si="18"/>
        <v>-2.6866956086518723</v>
      </c>
      <c r="AC23">
        <f t="shared" si="19"/>
        <v>3.6081340616156746E-3</v>
      </c>
      <c r="AD23">
        <f t="shared" si="20"/>
        <v>1.9671382955474395E-2</v>
      </c>
      <c r="AE23">
        <v>7.75</v>
      </c>
      <c r="AF23">
        <v>0</v>
      </c>
      <c r="AG23">
        <v>1.0678876182268322E-6</v>
      </c>
      <c r="AH23">
        <v>6.6070205440585915E-4</v>
      </c>
      <c r="AI23">
        <v>6.9442508982476003E-3</v>
      </c>
      <c r="AJ23">
        <v>2.4293538337819665E-2</v>
      </c>
      <c r="AW23">
        <v>7.75</v>
      </c>
      <c r="AX23">
        <v>2.8498706575847723E-6</v>
      </c>
    </row>
    <row r="24" spans="1:50" x14ac:dyDescent="0.25">
      <c r="F24">
        <f t="shared" si="21"/>
        <v>7.75</v>
      </c>
      <c r="G24">
        <f t="shared" si="1"/>
        <v>-4.5372319260117804</v>
      </c>
      <c r="H24">
        <f t="shared" si="2"/>
        <v>2.8498706575847723E-6</v>
      </c>
      <c r="I24">
        <f t="shared" si="25"/>
        <v>-4.7872319260117804</v>
      </c>
      <c r="J24">
        <f t="shared" si="3"/>
        <v>8.4548691218057869E-7</v>
      </c>
      <c r="K24">
        <f t="shared" si="26"/>
        <v>0</v>
      </c>
      <c r="L24">
        <f t="shared" si="27"/>
        <v>1.0678876182268322E-6</v>
      </c>
      <c r="M24">
        <f t="shared" si="22"/>
        <v>7.75</v>
      </c>
      <c r="N24">
        <f t="shared" si="6"/>
        <v>-3.1040092124740135</v>
      </c>
      <c r="O24">
        <f t="shared" si="7"/>
        <v>9.5458693085140583E-4</v>
      </c>
      <c r="P24">
        <f t="shared" si="8"/>
        <v>-3.4575626030672875</v>
      </c>
      <c r="Q24">
        <f t="shared" si="9"/>
        <v>2.7254279042572403E-4</v>
      </c>
      <c r="R24">
        <f t="shared" si="10"/>
        <v>6.6070205440585915E-4</v>
      </c>
      <c r="S24">
        <f t="shared" si="23"/>
        <v>7.75</v>
      </c>
      <c r="T24">
        <f t="shared" si="11"/>
        <v>-2.4492537444477263</v>
      </c>
      <c r="U24">
        <f t="shared" si="12"/>
        <v>7.1576280110325118E-3</v>
      </c>
      <c r="V24">
        <f t="shared" si="13"/>
        <v>-2.8822664463399454</v>
      </c>
      <c r="W24">
        <f t="shared" si="14"/>
        <v>1.9741285593917472E-3</v>
      </c>
      <c r="X24">
        <f t="shared" si="15"/>
        <v>6.9442508982476003E-3</v>
      </c>
      <c r="Y24">
        <f t="shared" si="24"/>
        <v>7.75</v>
      </c>
      <c r="Z24">
        <f t="shared" si="16"/>
        <v>-2.1211159630058902</v>
      </c>
      <c r="AA24">
        <f t="shared" si="17"/>
        <v>1.6956022461342087E-2</v>
      </c>
      <c r="AB24">
        <f t="shared" si="18"/>
        <v>-2.6211159630058902</v>
      </c>
      <c r="AC24">
        <f t="shared" si="19"/>
        <v>4.3821222275334613E-3</v>
      </c>
      <c r="AD24">
        <f t="shared" si="20"/>
        <v>2.4293538337819665E-2</v>
      </c>
      <c r="AE24">
        <v>8</v>
      </c>
      <c r="AF24">
        <v>0</v>
      </c>
      <c r="AG24">
        <v>2.0437866026040642E-6</v>
      </c>
      <c r="AH24">
        <v>9.3936996696701927E-4</v>
      </c>
      <c r="AI24">
        <v>8.9281753497244126E-3</v>
      </c>
      <c r="AJ24">
        <v>2.969856470636259E-2</v>
      </c>
      <c r="AW24">
        <v>8</v>
      </c>
      <c r="AX24">
        <v>5.162874125158824E-6</v>
      </c>
    </row>
    <row r="25" spans="1:50" x14ac:dyDescent="0.25">
      <c r="F25">
        <f t="shared" si="21"/>
        <v>8</v>
      </c>
      <c r="G25">
        <f t="shared" si="1"/>
        <v>-4.4102371327534593</v>
      </c>
      <c r="H25">
        <f t="shared" si="2"/>
        <v>5.162874125158824E-6</v>
      </c>
      <c r="I25">
        <f t="shared" si="25"/>
        <v>-4.6602371327534593</v>
      </c>
      <c r="J25">
        <f t="shared" si="3"/>
        <v>1.5792264677504583E-6</v>
      </c>
      <c r="K25">
        <f t="shared" si="26"/>
        <v>0</v>
      </c>
      <c r="L25">
        <f t="shared" si="27"/>
        <v>2.0437866026040642E-6</v>
      </c>
      <c r="M25">
        <f t="shared" si="22"/>
        <v>8</v>
      </c>
      <c r="N25">
        <f t="shared" si="6"/>
        <v>-3.0142103329856713</v>
      </c>
      <c r="O25">
        <f t="shared" si="7"/>
        <v>1.2882455767593182E-3</v>
      </c>
      <c r="P25">
        <f t="shared" si="8"/>
        <v>-3.3677637235789453</v>
      </c>
      <c r="Q25">
        <f t="shared" si="9"/>
        <v>3.7890255182829408E-4</v>
      </c>
      <c r="R25">
        <f t="shared" si="10"/>
        <v>9.3936996696701927E-4</v>
      </c>
      <c r="S25">
        <f t="shared" si="23"/>
        <v>8</v>
      </c>
      <c r="T25">
        <f t="shared" si="11"/>
        <v>-2.3759332663743535</v>
      </c>
      <c r="U25">
        <f t="shared" si="12"/>
        <v>8.7523141522812074E-3</v>
      </c>
      <c r="V25">
        <f t="shared" si="13"/>
        <v>-2.8089459682665727</v>
      </c>
      <c r="W25">
        <f t="shared" si="14"/>
        <v>2.4851993867497858E-3</v>
      </c>
      <c r="X25">
        <f t="shared" si="15"/>
        <v>8.9281753497244126E-3</v>
      </c>
      <c r="Y25">
        <f t="shared" si="24"/>
        <v>8</v>
      </c>
      <c r="Z25">
        <f t="shared" si="16"/>
        <v>-2.0576185663767297</v>
      </c>
      <c r="AA25">
        <f t="shared" si="17"/>
        <v>1.9813381487997737E-2</v>
      </c>
      <c r="AB25">
        <f t="shared" si="18"/>
        <v>-2.5576185663767297</v>
      </c>
      <c r="AC25">
        <f t="shared" si="19"/>
        <v>5.2695811489788698E-3</v>
      </c>
      <c r="AD25">
        <f t="shared" si="20"/>
        <v>2.969856470636259E-2</v>
      </c>
      <c r="AE25">
        <v>8.25</v>
      </c>
      <c r="AF25">
        <v>0</v>
      </c>
      <c r="AG25">
        <v>3.779641291107869E-6</v>
      </c>
      <c r="AH25">
        <v>1.3121860199370519E-3</v>
      </c>
      <c r="AI25">
        <v>1.1340406314054571E-2</v>
      </c>
      <c r="AJ25">
        <v>3.5966085236235734E-2</v>
      </c>
      <c r="AW25">
        <v>8.25</v>
      </c>
      <c r="AX25">
        <v>9.048984263965667E-6</v>
      </c>
    </row>
    <row r="26" spans="1:50" x14ac:dyDescent="0.25">
      <c r="F26">
        <f t="shared" si="21"/>
        <v>8.25</v>
      </c>
      <c r="G26">
        <f t="shared" si="1"/>
        <v>-4.2871504980864445</v>
      </c>
      <c r="H26">
        <f t="shared" si="2"/>
        <v>9.048984263965667E-6</v>
      </c>
      <c r="I26">
        <f t="shared" si="25"/>
        <v>-4.5371504980864445</v>
      </c>
      <c r="J26">
        <f t="shared" si="3"/>
        <v>2.8509708476826337E-6</v>
      </c>
      <c r="K26">
        <f t="shared" si="26"/>
        <v>0</v>
      </c>
      <c r="L26">
        <f t="shared" si="27"/>
        <v>3.779641291107869E-6</v>
      </c>
      <c r="M26">
        <f t="shared" si="22"/>
        <v>8.25</v>
      </c>
      <c r="N26">
        <f t="shared" si="6"/>
        <v>-2.9271749389391939</v>
      </c>
      <c r="O26">
        <f t="shared" si="7"/>
        <v>1.71028209698156E-3</v>
      </c>
      <c r="P26">
        <f t="shared" si="8"/>
        <v>-3.2807283295324678</v>
      </c>
      <c r="Q26">
        <f t="shared" si="9"/>
        <v>5.17697105632032E-4</v>
      </c>
      <c r="R26">
        <f t="shared" si="10"/>
        <v>1.3121860199370519E-3</v>
      </c>
      <c r="S26">
        <f t="shared" si="23"/>
        <v>8.25</v>
      </c>
      <c r="T26">
        <f t="shared" si="11"/>
        <v>-2.3048691647157074</v>
      </c>
      <c r="U26">
        <f t="shared" si="12"/>
        <v>1.0586951013302306E-2</v>
      </c>
      <c r="V26">
        <f t="shared" si="13"/>
        <v>-2.7378818666079265</v>
      </c>
      <c r="W26">
        <f t="shared" si="14"/>
        <v>3.0918141909320788E-3</v>
      </c>
      <c r="X26">
        <f t="shared" si="15"/>
        <v>1.1340406314054571E-2</v>
      </c>
      <c r="Y26">
        <f t="shared" si="24"/>
        <v>8.25</v>
      </c>
      <c r="Z26">
        <f t="shared" si="16"/>
        <v>-1.9960752490432223</v>
      </c>
      <c r="AA26">
        <f t="shared" si="17"/>
        <v>2.2962866337787012E-2</v>
      </c>
      <c r="AB26">
        <f t="shared" si="18"/>
        <v>-2.4960752490432223</v>
      </c>
      <c r="AC26">
        <f t="shared" si="19"/>
        <v>6.2787979687376917E-3</v>
      </c>
      <c r="AD26">
        <f t="shared" si="20"/>
        <v>3.5966085236235734E-2</v>
      </c>
      <c r="AE26">
        <v>8.5</v>
      </c>
      <c r="AF26">
        <v>0</v>
      </c>
      <c r="AG26">
        <v>6.7711266860464258E-6</v>
      </c>
      <c r="AH26">
        <v>1.8031804214220237E-3</v>
      </c>
      <c r="AI26">
        <v>1.4243045407265148E-2</v>
      </c>
      <c r="AJ26">
        <v>4.3177349304865026E-2</v>
      </c>
      <c r="AW26">
        <v>8.5</v>
      </c>
      <c r="AX26">
        <v>1.5381818370716561E-5</v>
      </c>
    </row>
    <row r="27" spans="1:50" x14ac:dyDescent="0.25">
      <c r="F27">
        <f t="shared" si="21"/>
        <v>8.5</v>
      </c>
      <c r="G27">
        <f t="shared" si="1"/>
        <v>-4.1677386454877192</v>
      </c>
      <c r="H27">
        <f t="shared" si="2"/>
        <v>1.5381818370716561E-5</v>
      </c>
      <c r="I27">
        <f t="shared" si="25"/>
        <v>-4.4177386454877192</v>
      </c>
      <c r="J27">
        <f t="shared" si="3"/>
        <v>4.9869460025423106E-6</v>
      </c>
      <c r="K27">
        <f t="shared" si="26"/>
        <v>0</v>
      </c>
      <c r="L27">
        <f t="shared" si="27"/>
        <v>6.7711266860464258E-6</v>
      </c>
      <c r="M27">
        <f t="shared" si="22"/>
        <v>8.5</v>
      </c>
      <c r="N27">
        <f t="shared" si="6"/>
        <v>-2.8427380082125868</v>
      </c>
      <c r="O27">
        <f t="shared" si="7"/>
        <v>2.2363910516328849E-3</v>
      </c>
      <c r="P27">
        <f t="shared" si="8"/>
        <v>-3.1962913988058608</v>
      </c>
      <c r="Q27">
        <f t="shared" si="9"/>
        <v>6.9603222211625873E-4</v>
      </c>
      <c r="R27">
        <f t="shared" si="10"/>
        <v>1.8031804214220237E-3</v>
      </c>
      <c r="S27">
        <f t="shared" si="23"/>
        <v>8.5</v>
      </c>
      <c r="T27">
        <f t="shared" si="11"/>
        <v>-2.2359266994734015</v>
      </c>
      <c r="U27">
        <f t="shared" si="12"/>
        <v>1.2678286526032345E-2</v>
      </c>
      <c r="V27">
        <f t="shared" si="13"/>
        <v>-2.6689394013656207</v>
      </c>
      <c r="W27">
        <f t="shared" si="14"/>
        <v>3.8045588638690262E-3</v>
      </c>
      <c r="X27">
        <f t="shared" si="15"/>
        <v>1.4243045407265148E-2</v>
      </c>
      <c r="Y27">
        <f t="shared" si="24"/>
        <v>8.5</v>
      </c>
      <c r="Z27">
        <f t="shared" si="16"/>
        <v>-1.9363693227438596</v>
      </c>
      <c r="AA27">
        <f t="shared" si="17"/>
        <v>2.6411241962984978E-2</v>
      </c>
      <c r="AB27">
        <f t="shared" si="18"/>
        <v>-2.4363693227438596</v>
      </c>
      <c r="AC27">
        <f t="shared" si="19"/>
        <v>7.4177643753634732E-3</v>
      </c>
      <c r="AD27">
        <f t="shared" si="20"/>
        <v>4.3177349304865026E-2</v>
      </c>
      <c r="AE27">
        <v>8.75</v>
      </c>
      <c r="AF27">
        <v>0</v>
      </c>
      <c r="AG27">
        <v>1.1777442305364541E-5</v>
      </c>
      <c r="AH27">
        <v>2.4404578574402022E-3</v>
      </c>
      <c r="AI27">
        <v>1.7702250628189475E-2</v>
      </c>
      <c r="AJ27">
        <v>5.1414760605373255E-2</v>
      </c>
      <c r="AW27">
        <v>8.75</v>
      </c>
      <c r="AX27">
        <v>2.5413801152244191E-5</v>
      </c>
    </row>
    <row r="28" spans="1:50" x14ac:dyDescent="0.25">
      <c r="F28">
        <f t="shared" si="21"/>
        <v>8.75</v>
      </c>
      <c r="G28">
        <f t="shared" si="1"/>
        <v>-4.0517884979947114</v>
      </c>
      <c r="H28">
        <f t="shared" si="2"/>
        <v>2.5413801152244191E-5</v>
      </c>
      <c r="I28">
        <f t="shared" si="25"/>
        <v>-4.3017884979947114</v>
      </c>
      <c r="J28">
        <f t="shared" si="3"/>
        <v>8.4712497238802523E-6</v>
      </c>
      <c r="K28">
        <f t="shared" si="26"/>
        <v>0</v>
      </c>
      <c r="L28">
        <f t="shared" si="27"/>
        <v>1.1777442305364541E-5</v>
      </c>
      <c r="M28">
        <f t="shared" si="22"/>
        <v>8.75</v>
      </c>
      <c r="N28">
        <f t="shared" si="6"/>
        <v>-2.7607488726407006</v>
      </c>
      <c r="O28">
        <f t="shared" si="7"/>
        <v>2.8834500508952135E-3</v>
      </c>
      <c r="P28">
        <f t="shared" si="8"/>
        <v>-3.1143022632339745</v>
      </c>
      <c r="Q28">
        <f t="shared" si="9"/>
        <v>9.2190248549372828E-4</v>
      </c>
      <c r="R28">
        <f t="shared" si="10"/>
        <v>2.4404578574402022E-3</v>
      </c>
      <c r="S28">
        <f t="shared" si="23"/>
        <v>8.75</v>
      </c>
      <c r="T28">
        <f t="shared" si="11"/>
        <v>-2.1689828506057367</v>
      </c>
      <c r="U28">
        <f t="shared" si="12"/>
        <v>1.5041992958859853E-2</v>
      </c>
      <c r="V28">
        <f t="shared" si="13"/>
        <v>-2.6019955524979559</v>
      </c>
      <c r="W28">
        <f t="shared" si="14"/>
        <v>4.6341527096555148E-3</v>
      </c>
      <c r="X28">
        <f t="shared" si="15"/>
        <v>1.7702250628189475E-2</v>
      </c>
      <c r="Y28">
        <f t="shared" si="24"/>
        <v>8.75</v>
      </c>
      <c r="Z28">
        <f t="shared" si="16"/>
        <v>-1.8783942489973557</v>
      </c>
      <c r="AA28">
        <f t="shared" si="17"/>
        <v>3.0163625841596386E-2</v>
      </c>
      <c r="AB28">
        <f t="shared" si="18"/>
        <v>-2.3783942489973557</v>
      </c>
      <c r="AC28">
        <f t="shared" si="19"/>
        <v>8.6941118527707039E-3</v>
      </c>
      <c r="AD28">
        <f t="shared" si="20"/>
        <v>5.1414760605373255E-2</v>
      </c>
      <c r="AE28">
        <v>9</v>
      </c>
      <c r="AF28">
        <v>0</v>
      </c>
      <c r="AG28">
        <v>1.9930218469734091E-5</v>
      </c>
      <c r="AH28">
        <v>3.2564742267305047E-3</v>
      </c>
      <c r="AI28">
        <v>2.1787945400597475E-2</v>
      </c>
      <c r="AJ28">
        <v>6.0761415235055405E-2</v>
      </c>
      <c r="AW28">
        <v>9</v>
      </c>
      <c r="AX28">
        <v>4.0893068435492072E-5</v>
      </c>
    </row>
    <row r="29" spans="1:50" x14ac:dyDescent="0.25">
      <c r="F29">
        <f t="shared" si="21"/>
        <v>9</v>
      </c>
      <c r="G29">
        <f t="shared" si="1"/>
        <v>-3.9391049901279258</v>
      </c>
      <c r="H29">
        <f t="shared" si="2"/>
        <v>4.0893068435492072E-5</v>
      </c>
      <c r="I29">
        <f t="shared" si="25"/>
        <v>-4.1891049901279258</v>
      </c>
      <c r="J29">
        <f t="shared" si="3"/>
        <v>1.4002840762745485E-5</v>
      </c>
      <c r="K29">
        <f t="shared" si="26"/>
        <v>0</v>
      </c>
      <c r="L29">
        <f t="shared" si="27"/>
        <v>1.9930218469734091E-5</v>
      </c>
      <c r="M29">
        <f t="shared" si="22"/>
        <v>9</v>
      </c>
      <c r="N29">
        <f t="shared" si="6"/>
        <v>-2.6810696001002086</v>
      </c>
      <c r="O29">
        <f t="shared" si="7"/>
        <v>3.669362529313071E-3</v>
      </c>
      <c r="P29">
        <f t="shared" si="8"/>
        <v>-3.0346229906934825</v>
      </c>
      <c r="Q29">
        <f t="shared" si="9"/>
        <v>1.2041826793978347E-3</v>
      </c>
      <c r="R29">
        <f t="shared" si="10"/>
        <v>3.2564742267305047E-3</v>
      </c>
      <c r="S29">
        <f t="shared" si="23"/>
        <v>9</v>
      </c>
      <c r="T29">
        <f t="shared" si="11"/>
        <v>-2.1039249970056169</v>
      </c>
      <c r="U29">
        <f t="shared" si="12"/>
        <v>1.7692495043513033E-2</v>
      </c>
      <c r="V29">
        <f t="shared" si="13"/>
        <v>-2.536937698897836</v>
      </c>
      <c r="W29">
        <f t="shared" si="14"/>
        <v>5.5913426551499473E-3</v>
      </c>
      <c r="X29">
        <f t="shared" si="15"/>
        <v>2.1787945400597475E-2</v>
      </c>
      <c r="Y29">
        <f t="shared" si="24"/>
        <v>9</v>
      </c>
      <c r="Z29">
        <f t="shared" si="16"/>
        <v>-1.8220524950639629</v>
      </c>
      <c r="AA29">
        <f t="shared" si="17"/>
        <v>3.4223510400839784E-2</v>
      </c>
      <c r="AB29">
        <f t="shared" si="18"/>
        <v>-2.3220524950639629</v>
      </c>
      <c r="AC29">
        <f t="shared" si="19"/>
        <v>1.0115054585141371E-2</v>
      </c>
      <c r="AD29">
        <f t="shared" si="20"/>
        <v>6.0761415235055405E-2</v>
      </c>
      <c r="AE29">
        <v>9.25</v>
      </c>
      <c r="AF29">
        <v>0</v>
      </c>
      <c r="AG29">
        <v>3.2874069053717291E-5</v>
      </c>
      <c r="AH29">
        <v>4.2882705106860181E-3</v>
      </c>
      <c r="AI29">
        <v>2.6573488038182685E-2</v>
      </c>
      <c r="AJ29">
        <v>7.1300654986610479E-2</v>
      </c>
      <c r="AW29">
        <v>9.25</v>
      </c>
      <c r="AX29">
        <v>6.41995694211548E-5</v>
      </c>
    </row>
    <row r="30" spans="1:50" x14ac:dyDescent="0.25">
      <c r="F30">
        <f t="shared" si="21"/>
        <v>9.25</v>
      </c>
      <c r="G30">
        <f t="shared" si="1"/>
        <v>-3.8295090933754676</v>
      </c>
      <c r="H30">
        <f t="shared" si="2"/>
        <v>6.41995694211548E-5</v>
      </c>
      <c r="I30">
        <f t="shared" si="25"/>
        <v>-4.0795090933754672</v>
      </c>
      <c r="J30">
        <f t="shared" si="3"/>
        <v>2.2565452268603605E-5</v>
      </c>
      <c r="K30">
        <f t="shared" si="26"/>
        <v>0</v>
      </c>
      <c r="L30">
        <f t="shared" si="27"/>
        <v>3.2874069053717291E-5</v>
      </c>
      <c r="M30">
        <f t="shared" si="22"/>
        <v>9.25</v>
      </c>
      <c r="N30">
        <f t="shared" si="6"/>
        <v>-2.6035735983163248</v>
      </c>
      <c r="O30">
        <f t="shared" si="7"/>
        <v>4.6128728550996183E-3</v>
      </c>
      <c r="P30">
        <f t="shared" si="8"/>
        <v>-2.9571269889095988</v>
      </c>
      <c r="Q30">
        <f t="shared" si="9"/>
        <v>1.5526010142423012E-3</v>
      </c>
      <c r="R30">
        <f t="shared" si="10"/>
        <v>4.2882705106860181E-3</v>
      </c>
      <c r="S30">
        <f t="shared" si="23"/>
        <v>9.25</v>
      </c>
      <c r="T30">
        <f t="shared" si="11"/>
        <v>-2.0406497765135065</v>
      </c>
      <c r="U30">
        <f t="shared" si="12"/>
        <v>2.0642825378083443E-2</v>
      </c>
      <c r="V30">
        <f t="shared" si="13"/>
        <v>-2.4736624784057257</v>
      </c>
      <c r="W30">
        <f t="shared" si="14"/>
        <v>6.6867988466361534E-3</v>
      </c>
      <c r="X30">
        <f t="shared" si="15"/>
        <v>2.6573488038182685E-2</v>
      </c>
      <c r="Y30">
        <f t="shared" si="24"/>
        <v>9.25</v>
      </c>
      <c r="Z30">
        <f t="shared" si="16"/>
        <v>-1.7672545466877339</v>
      </c>
      <c r="AA30">
        <f t="shared" si="17"/>
        <v>3.8592804153034684E-2</v>
      </c>
      <c r="AB30">
        <f t="shared" si="18"/>
        <v>-2.2672545466877336</v>
      </c>
      <c r="AC30">
        <f t="shared" si="19"/>
        <v>1.1687340197043218E-2</v>
      </c>
      <c r="AD30">
        <f t="shared" si="20"/>
        <v>7.1300654986610479E-2</v>
      </c>
      <c r="AE30">
        <v>9.5</v>
      </c>
      <c r="AF30">
        <v>0</v>
      </c>
      <c r="AG30">
        <v>5.2943410507810752E-5</v>
      </c>
      <c r="AH30">
        <v>5.5776574910683038E-3</v>
      </c>
      <c r="AI30">
        <v>3.2135308526812179E-2</v>
      </c>
      <c r="AJ30">
        <v>8.3115640141828762E-2</v>
      </c>
      <c r="AW30">
        <v>9.5</v>
      </c>
      <c r="AX30">
        <v>9.8498703390287792E-5</v>
      </c>
    </row>
    <row r="31" spans="1:50" x14ac:dyDescent="0.25">
      <c r="F31">
        <f t="shared" si="21"/>
        <v>9.5</v>
      </c>
      <c r="G31">
        <f t="shared" si="1"/>
        <v>-3.7228361050468224</v>
      </c>
      <c r="H31">
        <f t="shared" si="2"/>
        <v>9.8498703390287792E-5</v>
      </c>
      <c r="I31">
        <f t="shared" si="25"/>
        <v>-3.9728361050468224</v>
      </c>
      <c r="J31">
        <f t="shared" si="3"/>
        <v>3.551095927131021E-5</v>
      </c>
      <c r="K31">
        <f t="shared" si="26"/>
        <v>0</v>
      </c>
      <c r="L31">
        <f t="shared" si="27"/>
        <v>5.2943410507810752E-5</v>
      </c>
      <c r="M31">
        <f t="shared" si="22"/>
        <v>9.5</v>
      </c>
      <c r="N31">
        <f t="shared" si="6"/>
        <v>-2.5281444048997064</v>
      </c>
      <c r="O31">
        <f t="shared" si="7"/>
        <v>5.7333589044831603E-3</v>
      </c>
      <c r="P31">
        <f t="shared" si="8"/>
        <v>-2.8816977954929803</v>
      </c>
      <c r="Q31">
        <f t="shared" si="9"/>
        <v>1.9776944638000104E-3</v>
      </c>
      <c r="R31">
        <f t="shared" si="10"/>
        <v>5.5776574910683038E-3</v>
      </c>
      <c r="S31">
        <f t="shared" si="23"/>
        <v>9.5</v>
      </c>
      <c r="T31">
        <f t="shared" si="11"/>
        <v>-1.9790620979867013</v>
      </c>
      <c r="U31">
        <f t="shared" si="12"/>
        <v>2.3904507573830829E-2</v>
      </c>
      <c r="V31">
        <f t="shared" si="13"/>
        <v>-2.4120747998789205</v>
      </c>
      <c r="W31">
        <f t="shared" si="14"/>
        <v>7.9310134746309498E-3</v>
      </c>
      <c r="X31">
        <f t="shared" si="15"/>
        <v>3.2135308526812179E-2</v>
      </c>
      <c r="Y31">
        <f t="shared" si="24"/>
        <v>9.5</v>
      </c>
      <c r="Z31">
        <f t="shared" si="16"/>
        <v>-1.7139180525234112</v>
      </c>
      <c r="AA31">
        <f t="shared" si="17"/>
        <v>4.3271888546201558E-2</v>
      </c>
      <c r="AB31">
        <f t="shared" si="18"/>
        <v>-2.213918052523411</v>
      </c>
      <c r="AC31">
        <f t="shared" si="19"/>
        <v>1.3417208327489345E-2</v>
      </c>
      <c r="AD31">
        <f t="shared" si="20"/>
        <v>8.3115640141828762E-2</v>
      </c>
      <c r="AE31">
        <v>9.75</v>
      </c>
      <c r="AF31">
        <v>0</v>
      </c>
      <c r="AG31">
        <v>8.3379578837515424E-5</v>
      </c>
      <c r="AH31">
        <v>7.1713463736624225E-3</v>
      </c>
      <c r="AI31">
        <v>3.8552519539337887E-2</v>
      </c>
      <c r="AJ31">
        <v>9.6288945197770315E-2</v>
      </c>
      <c r="AW31">
        <v>9.75</v>
      </c>
      <c r="AX31">
        <v>1.4790944133323046E-4</v>
      </c>
    </row>
    <row r="32" spans="1:50" x14ac:dyDescent="0.25">
      <c r="F32">
        <f t="shared" si="21"/>
        <v>9.75</v>
      </c>
      <c r="G32">
        <f t="shared" si="1"/>
        <v>-3.6189341594337798</v>
      </c>
      <c r="H32">
        <f t="shared" si="2"/>
        <v>1.4790944133323046E-4</v>
      </c>
      <c r="I32">
        <f t="shared" si="25"/>
        <v>-3.8689341594337798</v>
      </c>
      <c r="J32">
        <f t="shared" si="3"/>
        <v>5.4656076338646992E-5</v>
      </c>
      <c r="K32">
        <f t="shared" si="26"/>
        <v>0</v>
      </c>
      <c r="L32">
        <f t="shared" si="27"/>
        <v>8.3379578837515424E-5</v>
      </c>
      <c r="M32">
        <f t="shared" si="22"/>
        <v>9.75</v>
      </c>
      <c r="N32">
        <f t="shared" si="6"/>
        <v>-2.454674634578248</v>
      </c>
      <c r="O32">
        <f t="shared" si="7"/>
        <v>7.050607691129516E-3</v>
      </c>
      <c r="P32">
        <f t="shared" si="8"/>
        <v>-2.8082280251715219</v>
      </c>
      <c r="Q32">
        <f t="shared" si="9"/>
        <v>2.490747020395887E-3</v>
      </c>
      <c r="R32">
        <f t="shared" si="10"/>
        <v>7.1713463736624225E-3</v>
      </c>
      <c r="S32">
        <f t="shared" si="23"/>
        <v>9.75</v>
      </c>
      <c r="T32">
        <f t="shared" si="11"/>
        <v>-1.9190742817176853</v>
      </c>
      <c r="U32">
        <f t="shared" si="12"/>
        <v>2.748746686723811E-2</v>
      </c>
      <c r="V32">
        <f t="shared" si="13"/>
        <v>-2.3520869836099045</v>
      </c>
      <c r="W32">
        <f t="shared" si="14"/>
        <v>9.3342044101573218E-3</v>
      </c>
      <c r="X32">
        <f t="shared" si="15"/>
        <v>3.8552519539337887E-2</v>
      </c>
      <c r="Y32">
        <f t="shared" si="24"/>
        <v>9.75</v>
      </c>
      <c r="Z32">
        <f t="shared" si="16"/>
        <v>-1.66196707971689</v>
      </c>
      <c r="AA32">
        <f t="shared" si="17"/>
        <v>4.8259687681151756E-2</v>
      </c>
      <c r="AB32">
        <f t="shared" si="18"/>
        <v>-2.1619670797168897</v>
      </c>
      <c r="AC32">
        <f t="shared" si="19"/>
        <v>1.5310356886593563E-2</v>
      </c>
      <c r="AD32">
        <f t="shared" si="20"/>
        <v>9.6288945197770315E-2</v>
      </c>
      <c r="AE32">
        <v>10</v>
      </c>
      <c r="AF32">
        <v>0</v>
      </c>
      <c r="AG32">
        <v>1.2859133956025009E-4</v>
      </c>
      <c r="AH32">
        <v>9.1210218042733771E-3</v>
      </c>
      <c r="AI32">
        <v>4.5906508449056804E-2</v>
      </c>
      <c r="AJ32">
        <v>0.11090218015584852</v>
      </c>
      <c r="AW32">
        <v>10</v>
      </c>
      <c r="AX32">
        <v>2.1768249748751518E-4</v>
      </c>
    </row>
    <row r="33" spans="6:50" x14ac:dyDescent="0.25">
      <c r="F33">
        <f t="shared" si="21"/>
        <v>10</v>
      </c>
      <c r="G33">
        <f t="shared" si="1"/>
        <v>-3.51766292749662</v>
      </c>
      <c r="H33">
        <f t="shared" si="2"/>
        <v>2.1768249748751518E-4</v>
      </c>
      <c r="I33">
        <f t="shared" si="25"/>
        <v>-3.76766292749662</v>
      </c>
      <c r="J33">
        <f t="shared" si="3"/>
        <v>8.2391496562087921E-5</v>
      </c>
      <c r="K33">
        <f t="shared" si="26"/>
        <v>0</v>
      </c>
      <c r="L33">
        <f t="shared" si="27"/>
        <v>1.2859133956025009E-4</v>
      </c>
      <c r="M33">
        <f t="shared" si="22"/>
        <v>10</v>
      </c>
      <c r="N33">
        <f t="shared" si="6"/>
        <v>-2.3830650597363667</v>
      </c>
      <c r="O33">
        <f t="shared" si="7"/>
        <v>8.5845798457872043E-3</v>
      </c>
      <c r="P33">
        <f t="shared" si="8"/>
        <v>-2.7366184503296407</v>
      </c>
      <c r="Q33">
        <f t="shared" si="9"/>
        <v>3.1037121555678574E-3</v>
      </c>
      <c r="R33">
        <f t="shared" si="10"/>
        <v>9.1210218042733771E-3</v>
      </c>
      <c r="S33">
        <f t="shared" si="23"/>
        <v>10</v>
      </c>
      <c r="T33">
        <f t="shared" si="11"/>
        <v>-1.8606053086976011</v>
      </c>
      <c r="U33">
        <f t="shared" si="12"/>
        <v>3.1399967303730035E-2</v>
      </c>
      <c r="V33">
        <f t="shared" si="13"/>
        <v>-2.2936180105898205</v>
      </c>
      <c r="W33">
        <f t="shared" si="14"/>
        <v>1.0906224969002553E-2</v>
      </c>
      <c r="X33">
        <f t="shared" si="15"/>
        <v>4.5906508449056804E-2</v>
      </c>
      <c r="Y33">
        <f t="shared" si="24"/>
        <v>10</v>
      </c>
      <c r="Z33">
        <f t="shared" si="16"/>
        <v>-1.61133146374831</v>
      </c>
      <c r="AA33">
        <f t="shared" si="17"/>
        <v>5.3553748240822492E-2</v>
      </c>
      <c r="AB33">
        <f t="shared" si="18"/>
        <v>-2.1113314637483098</v>
      </c>
      <c r="AC33">
        <f t="shared" si="19"/>
        <v>1.7371915722502365E-2</v>
      </c>
      <c r="AD33">
        <f t="shared" si="20"/>
        <v>0.11090218015584852</v>
      </c>
      <c r="AE33">
        <v>10.25</v>
      </c>
      <c r="AF33">
        <v>0</v>
      </c>
      <c r="AG33">
        <v>1.9446061364361816E-4</v>
      </c>
      <c r="AH33">
        <v>1.1483355213574464E-2</v>
      </c>
      <c r="AI33">
        <v>5.4280516820877422E-2</v>
      </c>
      <c r="AJ33">
        <v>0.12703563928133016</v>
      </c>
      <c r="AW33">
        <v>10.25</v>
      </c>
      <c r="AX33">
        <v>3.1438283603758106E-4</v>
      </c>
    </row>
    <row r="34" spans="6:50" x14ac:dyDescent="0.25">
      <c r="F34">
        <f t="shared" si="21"/>
        <v>10.25</v>
      </c>
      <c r="G34">
        <f t="shared" si="1"/>
        <v>-3.4188924771351346</v>
      </c>
      <c r="H34">
        <f t="shared" si="2"/>
        <v>3.1438283603758106E-4</v>
      </c>
      <c r="I34">
        <f t="shared" si="25"/>
        <v>-3.6688924771351346</v>
      </c>
      <c r="J34">
        <f t="shared" si="3"/>
        <v>1.2180174973813729E-4</v>
      </c>
      <c r="K34">
        <f t="shared" si="26"/>
        <v>0</v>
      </c>
      <c r="L34">
        <f t="shared" si="27"/>
        <v>1.9446061364361816E-4</v>
      </c>
      <c r="M34">
        <f t="shared" si="22"/>
        <v>10.25</v>
      </c>
      <c r="N34">
        <f t="shared" si="6"/>
        <v>-2.3132238045049109</v>
      </c>
      <c r="O34">
        <f t="shared" si="7"/>
        <v>1.0355168715962306E-2</v>
      </c>
      <c r="P34">
        <f t="shared" si="8"/>
        <v>-2.6667771950981849</v>
      </c>
      <c r="Q34">
        <f t="shared" si="9"/>
        <v>3.8291211727391832E-3</v>
      </c>
      <c r="R34">
        <f t="shared" si="10"/>
        <v>1.1483355213574464E-2</v>
      </c>
      <c r="S34">
        <f t="shared" si="23"/>
        <v>10.25</v>
      </c>
      <c r="T34">
        <f t="shared" si="11"/>
        <v>-1.8035801625934169</v>
      </c>
      <c r="U34">
        <f t="shared" si="12"/>
        <v>3.5648574110953762E-2</v>
      </c>
      <c r="V34">
        <f t="shared" si="13"/>
        <v>-2.2365928644856363</v>
      </c>
      <c r="W34">
        <f t="shared" si="14"/>
        <v>1.2656480855753808E-2</v>
      </c>
      <c r="X34">
        <f t="shared" si="15"/>
        <v>5.4280516820877422E-2</v>
      </c>
      <c r="Y34">
        <f t="shared" si="24"/>
        <v>10.25</v>
      </c>
      <c r="Z34">
        <f t="shared" si="16"/>
        <v>-1.5619462385675673</v>
      </c>
      <c r="AA34">
        <f t="shared" si="17"/>
        <v>5.9150327199865453E-2</v>
      </c>
      <c r="AB34">
        <f t="shared" si="18"/>
        <v>-2.0619462385675673</v>
      </c>
      <c r="AC34">
        <f t="shared" si="19"/>
        <v>1.9606427331884824E-2</v>
      </c>
      <c r="AD34">
        <f t="shared" si="20"/>
        <v>0.12703563928133016</v>
      </c>
      <c r="AE34">
        <v>10.5</v>
      </c>
      <c r="AF34">
        <v>0</v>
      </c>
      <c r="AG34">
        <v>2.8869367439988188E-4</v>
      </c>
      <c r="AH34">
        <v>1.4319957845546571E-2</v>
      </c>
      <c r="AI34">
        <v>6.3759213465062803E-2</v>
      </c>
      <c r="AJ34">
        <v>0.14476797859738866</v>
      </c>
      <c r="AW34">
        <v>10.5</v>
      </c>
      <c r="AX34">
        <v>4.4606972597249203E-4</v>
      </c>
    </row>
    <row r="35" spans="6:50" x14ac:dyDescent="0.25">
      <c r="F35">
        <f t="shared" si="21"/>
        <v>10.5</v>
      </c>
      <c r="G35">
        <f t="shared" si="1"/>
        <v>-3.3225022708188923</v>
      </c>
      <c r="H35">
        <f t="shared" si="2"/>
        <v>4.4606972597249203E-4</v>
      </c>
      <c r="I35">
        <f t="shared" si="25"/>
        <v>-3.5725022708188923</v>
      </c>
      <c r="J35">
        <f t="shared" si="3"/>
        <v>1.7679320804074719E-4</v>
      </c>
      <c r="K35">
        <f t="shared" si="26"/>
        <v>0</v>
      </c>
      <c r="L35">
        <f t="shared" si="27"/>
        <v>2.8869367439988188E-4</v>
      </c>
      <c r="M35">
        <f t="shared" si="22"/>
        <v>10.5</v>
      </c>
      <c r="N35">
        <f t="shared" si="6"/>
        <v>-2.245065635978726</v>
      </c>
      <c r="O35">
        <f t="shared" si="7"/>
        <v>1.2381959631464863E-2</v>
      </c>
      <c r="P35">
        <f t="shared" si="8"/>
        <v>-2.5986190265719999</v>
      </c>
      <c r="Q35">
        <f t="shared" si="9"/>
        <v>4.6799794527516573E-3</v>
      </c>
      <c r="R35">
        <f t="shared" si="10"/>
        <v>1.4319957845546571E-2</v>
      </c>
      <c r="S35">
        <f t="shared" si="23"/>
        <v>10.5</v>
      </c>
      <c r="T35">
        <f t="shared" si="11"/>
        <v>-1.7479292510294908</v>
      </c>
      <c r="U35">
        <f t="shared" si="12"/>
        <v>4.0238139508903689E-2</v>
      </c>
      <c r="V35">
        <f t="shared" si="13"/>
        <v>-2.1809419529217102</v>
      </c>
      <c r="W35">
        <f t="shared" si="14"/>
        <v>1.4593855084681941E-2</v>
      </c>
      <c r="X35">
        <f t="shared" si="15"/>
        <v>6.3759213465062803E-2</v>
      </c>
      <c r="Y35">
        <f t="shared" si="24"/>
        <v>10.5</v>
      </c>
      <c r="Z35">
        <f t="shared" si="16"/>
        <v>-1.5137511354094462</v>
      </c>
      <c r="AA35">
        <f t="shared" si="17"/>
        <v>6.5044485120014983E-2</v>
      </c>
      <c r="AB35">
        <f t="shared" si="18"/>
        <v>-2.0137511354094464</v>
      </c>
      <c r="AC35">
        <f t="shared" si="19"/>
        <v>2.2017834176622883E-2</v>
      </c>
      <c r="AD35">
        <f t="shared" si="20"/>
        <v>0.14476797859738866</v>
      </c>
      <c r="AE35">
        <v>10.75</v>
      </c>
      <c r="AF35">
        <v>0</v>
      </c>
      <c r="AG35">
        <v>4.2121626954255177E-4</v>
      </c>
      <c r="AH35">
        <v>1.7697274165381721E-2</v>
      </c>
      <c r="AI35">
        <v>7.442826666514446E-2</v>
      </c>
      <c r="AJ35">
        <v>0.16417592281383064</v>
      </c>
      <c r="AW35">
        <v>10.75</v>
      </c>
      <c r="AX35">
        <v>6.2246678057729704E-4</v>
      </c>
    </row>
    <row r="36" spans="6:50" x14ac:dyDescent="0.25">
      <c r="F36">
        <f t="shared" si="21"/>
        <v>10.75</v>
      </c>
      <c r="G36">
        <f t="shared" si="1"/>
        <v>-3.2283802811781159</v>
      </c>
      <c r="H36">
        <f t="shared" si="2"/>
        <v>6.2246678057729704E-4</v>
      </c>
      <c r="I36">
        <f t="shared" si="25"/>
        <v>-3.4783802811781159</v>
      </c>
      <c r="J36">
        <f t="shared" si="3"/>
        <v>2.5222685810698882E-4</v>
      </c>
      <c r="K36">
        <f t="shared" si="26"/>
        <v>0</v>
      </c>
      <c r="L36">
        <f t="shared" si="27"/>
        <v>4.2121626954255177E-4</v>
      </c>
      <c r="M36">
        <f t="shared" si="22"/>
        <v>10.75</v>
      </c>
      <c r="N36">
        <f t="shared" si="6"/>
        <v>-2.1785113388449631</v>
      </c>
      <c r="O36">
        <f t="shared" si="7"/>
        <v>1.4683994495027636E-2</v>
      </c>
      <c r="P36">
        <f t="shared" si="8"/>
        <v>-2.532064729438237</v>
      </c>
      <c r="Q36">
        <f t="shared" si="9"/>
        <v>5.6696528194071184E-3</v>
      </c>
      <c r="R36">
        <f t="shared" si="10"/>
        <v>1.7697274165381721E-2</v>
      </c>
      <c r="S36">
        <f t="shared" si="23"/>
        <v>10.75</v>
      </c>
      <c r="T36">
        <f t="shared" si="11"/>
        <v>-1.6935878949737255</v>
      </c>
      <c r="U36">
        <f t="shared" si="12"/>
        <v>4.5171809940212838E-2</v>
      </c>
      <c r="V36">
        <f t="shared" si="13"/>
        <v>-2.1266005968659449</v>
      </c>
      <c r="W36">
        <f t="shared" si="14"/>
        <v>1.6726641435759595E-2</v>
      </c>
      <c r="X36">
        <f t="shared" si="15"/>
        <v>7.442826666514446E-2</v>
      </c>
      <c r="Y36">
        <f t="shared" si="24"/>
        <v>10.75</v>
      </c>
      <c r="Z36">
        <f t="shared" si="16"/>
        <v>-1.466690140589058</v>
      </c>
      <c r="AA36">
        <f t="shared" si="17"/>
        <v>7.1230183079343715E-2</v>
      </c>
      <c r="AB36">
        <f t="shared" si="18"/>
        <v>-1.966690140589058</v>
      </c>
      <c r="AC36">
        <f t="shared" si="19"/>
        <v>2.4609472119549634E-2</v>
      </c>
      <c r="AD36">
        <f t="shared" si="20"/>
        <v>0.16417592281383064</v>
      </c>
      <c r="AE36">
        <v>11</v>
      </c>
      <c r="AF36">
        <v>0</v>
      </c>
      <c r="AG36">
        <v>6.0460917193165889E-4</v>
      </c>
      <c r="AH36">
        <v>2.1686417570743438E-2</v>
      </c>
      <c r="AI36">
        <v>8.637392066436389E-2</v>
      </c>
      <c r="AJ36">
        <v>0.18533400190350102</v>
      </c>
      <c r="AW36">
        <v>11</v>
      </c>
      <c r="AX36">
        <v>8.5511400439128684E-4</v>
      </c>
    </row>
    <row r="37" spans="6:50" x14ac:dyDescent="0.25">
      <c r="F37">
        <f t="shared" si="21"/>
        <v>11</v>
      </c>
      <c r="G37">
        <f t="shared" si="1"/>
        <v>-3.1364222082793209</v>
      </c>
      <c r="H37">
        <f t="shared" si="2"/>
        <v>8.5511400439128684E-4</v>
      </c>
      <c r="I37">
        <f t="shared" si="25"/>
        <v>-3.3864222082793209</v>
      </c>
      <c r="J37">
        <f t="shared" si="3"/>
        <v>3.5405174540104246E-4</v>
      </c>
      <c r="K37">
        <f t="shared" si="26"/>
        <v>0</v>
      </c>
      <c r="L37">
        <f t="shared" si="27"/>
        <v>6.0460917193165889E-4</v>
      </c>
      <c r="M37">
        <f t="shared" si="22"/>
        <v>11</v>
      </c>
      <c r="N37">
        <f t="shared" si="6"/>
        <v>-2.1134871619133779</v>
      </c>
      <c r="O37">
        <f t="shared" si="7"/>
        <v>1.7279546345195081E-2</v>
      </c>
      <c r="P37">
        <f t="shared" si="8"/>
        <v>-2.4670405525066519</v>
      </c>
      <c r="Q37">
        <f t="shared" si="9"/>
        <v>6.8117463920637084E-3</v>
      </c>
      <c r="R37">
        <f t="shared" si="10"/>
        <v>2.1686417570743438E-2</v>
      </c>
      <c r="S37">
        <f t="shared" si="23"/>
        <v>11</v>
      </c>
      <c r="T37">
        <f t="shared" si="11"/>
        <v>-1.640495876831447</v>
      </c>
      <c r="U37">
        <f t="shared" si="12"/>
        <v>5.045105253397008E-2</v>
      </c>
      <c r="V37">
        <f t="shared" si="13"/>
        <v>-2.0735085787236662</v>
      </c>
      <c r="W37">
        <f t="shared" si="14"/>
        <v>1.9062486785411538E-2</v>
      </c>
      <c r="X37">
        <f t="shared" si="15"/>
        <v>8.637392066436389E-2</v>
      </c>
      <c r="Y37">
        <f t="shared" si="24"/>
        <v>11</v>
      </c>
      <c r="Z37">
        <f t="shared" si="16"/>
        <v>-1.4207111041396605</v>
      </c>
      <c r="AA37">
        <f t="shared" si="17"/>
        <v>7.770038152339219E-2</v>
      </c>
      <c r="AB37">
        <f t="shared" si="18"/>
        <v>-1.9207111041396605</v>
      </c>
      <c r="AC37">
        <f t="shared" si="19"/>
        <v>2.7384069460254939E-2</v>
      </c>
      <c r="AD37">
        <f t="shared" si="20"/>
        <v>0.18533400190350102</v>
      </c>
      <c r="AE37">
        <v>11.25</v>
      </c>
      <c r="AF37">
        <v>0</v>
      </c>
      <c r="AG37">
        <v>8.5457865835204989E-4</v>
      </c>
      <c r="AH37">
        <v>2.6362951418459596E-2</v>
      </c>
      <c r="AI37">
        <v>9.9682580935658627E-2</v>
      </c>
      <c r="AJ37">
        <v>0.20831431712529125</v>
      </c>
      <c r="AW37">
        <v>11.25</v>
      </c>
      <c r="AX37">
        <v>1.1574938605165984E-3</v>
      </c>
    </row>
    <row r="38" spans="6:50" x14ac:dyDescent="0.25">
      <c r="F38">
        <f t="shared" si="21"/>
        <v>11.25</v>
      </c>
      <c r="G38">
        <f t="shared" si="1"/>
        <v>-3.0465307848710865</v>
      </c>
      <c r="H38">
        <f t="shared" si="2"/>
        <v>1.1574938605165984E-3</v>
      </c>
      <c r="I38">
        <f t="shared" si="25"/>
        <v>-3.2965307848710865</v>
      </c>
      <c r="J38">
        <f t="shared" si="3"/>
        <v>4.8943443106522384E-4</v>
      </c>
      <c r="K38">
        <f t="shared" si="26"/>
        <v>0</v>
      </c>
      <c r="L38">
        <f t="shared" si="27"/>
        <v>8.5457865835204989E-4</v>
      </c>
      <c r="M38">
        <f t="shared" si="22"/>
        <v>11.25</v>
      </c>
      <c r="N38">
        <f t="shared" si="6"/>
        <v>-2.0499243268509044</v>
      </c>
      <c r="O38">
        <f t="shared" si="7"/>
        <v>2.0185907937801253E-2</v>
      </c>
      <c r="P38">
        <f t="shared" si="8"/>
        <v>-2.4034777174441784</v>
      </c>
      <c r="Q38">
        <f t="shared" si="9"/>
        <v>8.1199783508407886E-3</v>
      </c>
      <c r="R38">
        <f t="shared" si="10"/>
        <v>2.6362951418459596E-2</v>
      </c>
      <c r="S38">
        <f t="shared" si="23"/>
        <v>11.25</v>
      </c>
      <c r="T38">
        <f t="shared" si="11"/>
        <v>-1.5885970393288642</v>
      </c>
      <c r="U38">
        <f t="shared" si="12"/>
        <v>5.6075698527269312E-2</v>
      </c>
      <c r="V38">
        <f t="shared" si="13"/>
        <v>-2.0216097412210834</v>
      </c>
      <c r="W38">
        <f t="shared" si="14"/>
        <v>2.160834245563991E-2</v>
      </c>
      <c r="X38">
        <f t="shared" si="15"/>
        <v>9.9682580935658627E-2</v>
      </c>
      <c r="Y38">
        <f t="shared" si="24"/>
        <v>11.25</v>
      </c>
      <c r="Z38">
        <f t="shared" si="16"/>
        <v>-1.3757653924355433</v>
      </c>
      <c r="AA38">
        <f t="shared" si="17"/>
        <v>8.4447139557595294E-2</v>
      </c>
      <c r="AB38">
        <f t="shared" si="18"/>
        <v>-1.8757653924355433</v>
      </c>
      <c r="AC38">
        <f t="shared" si="19"/>
        <v>3.0343751035356331E-2</v>
      </c>
      <c r="AD38">
        <f t="shared" si="20"/>
        <v>0.20831431712529125</v>
      </c>
      <c r="AE38">
        <v>11.5</v>
      </c>
      <c r="AF38">
        <v>0</v>
      </c>
      <c r="AG38">
        <v>1.1904544610164478E-3</v>
      </c>
      <c r="AH38">
        <v>3.1806619309136169E-2</v>
      </c>
      <c r="AI38">
        <v>0.1144404121872955</v>
      </c>
      <c r="AJ38">
        <v>0.23318633594650806</v>
      </c>
      <c r="AW38">
        <v>11.5</v>
      </c>
      <c r="AX38">
        <v>1.5451237769297079E-3</v>
      </c>
    </row>
    <row r="39" spans="6:50" x14ac:dyDescent="0.25">
      <c r="F39">
        <f t="shared" si="21"/>
        <v>11.5</v>
      </c>
      <c r="G39">
        <f t="shared" si="1"/>
        <v>-2.9586151579959852</v>
      </c>
      <c r="H39">
        <f t="shared" si="2"/>
        <v>1.5451237769297079E-3</v>
      </c>
      <c r="I39">
        <f t="shared" si="25"/>
        <v>-3.2086151579959852</v>
      </c>
      <c r="J39">
        <f t="shared" si="3"/>
        <v>6.6687942522691704E-4</v>
      </c>
      <c r="K39">
        <f t="shared" si="26"/>
        <v>0</v>
      </c>
      <c r="L39">
        <f t="shared" si="27"/>
        <v>1.1904544610164478E-3</v>
      </c>
      <c r="M39">
        <f t="shared" si="22"/>
        <v>11.5</v>
      </c>
      <c r="N39">
        <f t="shared" si="6"/>
        <v>-1.987758590915254</v>
      </c>
      <c r="O39">
        <f t="shared" si="7"/>
        <v>2.341919773661259E-2</v>
      </c>
      <c r="P39">
        <f t="shared" si="8"/>
        <v>-2.3413119815085279</v>
      </c>
      <c r="Q39">
        <f t="shared" si="9"/>
        <v>9.6080510246622352E-3</v>
      </c>
      <c r="R39">
        <f t="shared" si="10"/>
        <v>3.1806619309136169E-2</v>
      </c>
      <c r="S39">
        <f t="shared" si="23"/>
        <v>11.5</v>
      </c>
      <c r="T39">
        <f t="shared" si="11"/>
        <v>-1.5378389284865497</v>
      </c>
      <c r="U39">
        <f t="shared" si="12"/>
        <v>6.2044001347337459E-2</v>
      </c>
      <c r="V39">
        <f t="shared" si="13"/>
        <v>-1.9708516303787689</v>
      </c>
      <c r="W39">
        <f t="shared" si="14"/>
        <v>2.4370424553318962E-2</v>
      </c>
      <c r="X39">
        <f t="shared" si="15"/>
        <v>0.1144404121872955</v>
      </c>
      <c r="Y39">
        <f t="shared" si="24"/>
        <v>11.5</v>
      </c>
      <c r="Z39">
        <f t="shared" si="16"/>
        <v>-1.3318075789979926</v>
      </c>
      <c r="AA39">
        <f t="shared" si="17"/>
        <v>9.1461713419374743E-2</v>
      </c>
      <c r="AB39">
        <f t="shared" si="18"/>
        <v>-1.8318075789979926</v>
      </c>
      <c r="AC39">
        <f t="shared" si="19"/>
        <v>3.3490046843660727E-2</v>
      </c>
      <c r="AD39">
        <f t="shared" si="20"/>
        <v>0.23318633594650806</v>
      </c>
      <c r="AE39">
        <v>11.75</v>
      </c>
      <c r="AF39">
        <v>0</v>
      </c>
      <c r="AG39">
        <v>1.6357059338042088E-3</v>
      </c>
      <c r="AH39">
        <v>3.8101029335031067E-2</v>
      </c>
      <c r="AI39">
        <v>0.13073295248520578</v>
      </c>
      <c r="AJ39">
        <v>0.26001671503361523</v>
      </c>
      <c r="AW39">
        <v>11.75</v>
      </c>
      <c r="AX39">
        <v>2.0356083154331956E-3</v>
      </c>
    </row>
    <row r="40" spans="6:50" x14ac:dyDescent="0.25">
      <c r="F40">
        <f t="shared" si="21"/>
        <v>11.75</v>
      </c>
      <c r="G40">
        <f t="shared" si="1"/>
        <v>-2.8725903371121313</v>
      </c>
      <c r="H40">
        <f t="shared" si="2"/>
        <v>2.0356083154331956E-3</v>
      </c>
      <c r="I40">
        <f t="shared" si="25"/>
        <v>-3.1225903371121313</v>
      </c>
      <c r="J40">
        <f t="shared" si="3"/>
        <v>8.9633540379229892E-4</v>
      </c>
      <c r="K40">
        <f t="shared" si="26"/>
        <v>0</v>
      </c>
      <c r="L40">
        <f t="shared" si="27"/>
        <v>1.6357059338042088E-3</v>
      </c>
      <c r="M40">
        <f t="shared" si="22"/>
        <v>11.75</v>
      </c>
      <c r="N40">
        <f t="shared" si="6"/>
        <v>-1.9269298567179227</v>
      </c>
      <c r="O40">
        <f t="shared" si="7"/>
        <v>2.6994186023524071E-2</v>
      </c>
      <c r="P40">
        <f t="shared" si="8"/>
        <v>-2.2804832473111967</v>
      </c>
      <c r="Q40">
        <f t="shared" si="9"/>
        <v>1.1289521632518573E-2</v>
      </c>
      <c r="R40">
        <f t="shared" si="10"/>
        <v>3.8101029335031067E-2</v>
      </c>
      <c r="S40">
        <f t="shared" si="23"/>
        <v>11.75</v>
      </c>
      <c r="T40">
        <f t="shared" si="11"/>
        <v>-1.4881724749922673</v>
      </c>
      <c r="U40">
        <f t="shared" si="12"/>
        <v>6.8352707091121581E-2</v>
      </c>
      <c r="V40">
        <f t="shared" si="13"/>
        <v>-1.9211851768844865</v>
      </c>
      <c r="W40">
        <f t="shared" si="14"/>
        <v>2.7354183124053001E-2</v>
      </c>
      <c r="X40">
        <f t="shared" si="15"/>
        <v>0.13073295248520578</v>
      </c>
      <c r="Y40">
        <f t="shared" si="24"/>
        <v>11.75</v>
      </c>
      <c r="Z40">
        <f t="shared" si="16"/>
        <v>-1.2887951685560657</v>
      </c>
      <c r="AA40">
        <f t="shared" si="17"/>
        <v>9.8734653072033954E-2</v>
      </c>
      <c r="AB40">
        <f t="shared" si="18"/>
        <v>-1.7887951685560657</v>
      </c>
      <c r="AC40">
        <f t="shared" si="19"/>
        <v>3.6823904662973035E-2</v>
      </c>
      <c r="AD40">
        <f t="shared" si="20"/>
        <v>0.26001671503361523</v>
      </c>
      <c r="AE40">
        <v>12</v>
      </c>
      <c r="AF40">
        <v>0</v>
      </c>
      <c r="AG40">
        <v>2.2184656195431973E-3</v>
      </c>
      <c r="AH40">
        <v>4.5333297589024935E-2</v>
      </c>
      <c r="AI40">
        <v>0.14864474631622393</v>
      </c>
      <c r="AJ40">
        <v>0.28886915025294246</v>
      </c>
      <c r="AW40">
        <v>12</v>
      </c>
      <c r="AX40">
        <v>2.648645388716217E-3</v>
      </c>
    </row>
    <row r="41" spans="6:50" x14ac:dyDescent="0.25">
      <c r="F41">
        <f t="shared" si="21"/>
        <v>12</v>
      </c>
      <c r="G41">
        <f t="shared" si="1"/>
        <v>-2.7883767003208018</v>
      </c>
      <c r="H41">
        <f t="shared" si="2"/>
        <v>2.648645388716217E-3</v>
      </c>
      <c r="I41">
        <f t="shared" si="25"/>
        <v>-3.0383767003208018</v>
      </c>
      <c r="J41">
        <f t="shared" si="3"/>
        <v>1.1892820939946216E-3</v>
      </c>
      <c r="K41">
        <f t="shared" si="26"/>
        <v>0</v>
      </c>
      <c r="L41">
        <f t="shared" si="27"/>
        <v>2.2184656195431973E-3</v>
      </c>
      <c r="M41">
        <f t="shared" si="22"/>
        <v>12</v>
      </c>
      <c r="N41">
        <f t="shared" si="6"/>
        <v>-1.8673818230743926</v>
      </c>
      <c r="O41">
        <f t="shared" si="7"/>
        <v>3.0924143160214485E-2</v>
      </c>
      <c r="P41">
        <f t="shared" si="8"/>
        <v>-2.2209352136676666</v>
      </c>
      <c r="Q41">
        <f t="shared" si="9"/>
        <v>1.3177674874288291E-2</v>
      </c>
      <c r="R41">
        <f t="shared" si="10"/>
        <v>4.5333297589024935E-2</v>
      </c>
      <c r="S41">
        <f t="shared" si="23"/>
        <v>12</v>
      </c>
      <c r="T41">
        <f t="shared" si="11"/>
        <v>-1.4395517091213559</v>
      </c>
      <c r="U41">
        <f t="shared" si="12"/>
        <v>7.4997135217202748E-2</v>
      </c>
      <c r="V41">
        <f t="shared" si="13"/>
        <v>-1.8725644110135753</v>
      </c>
      <c r="W41">
        <f t="shared" si="14"/>
        <v>3.0564279821584397E-2</v>
      </c>
      <c r="X41">
        <f t="shared" si="15"/>
        <v>0.14864474631622393</v>
      </c>
      <c r="Y41">
        <f t="shared" si="24"/>
        <v>12</v>
      </c>
      <c r="Z41">
        <f t="shared" si="16"/>
        <v>-1.2466883501604009</v>
      </c>
      <c r="AA41">
        <f t="shared" si="17"/>
        <v>0.1062558960495814</v>
      </c>
      <c r="AB41">
        <f t="shared" si="18"/>
        <v>-1.7466883501604009</v>
      </c>
      <c r="AC41">
        <f t="shared" si="19"/>
        <v>4.0345706139854345E-2</v>
      </c>
      <c r="AD41">
        <f t="shared" si="20"/>
        <v>0.28886915025294246</v>
      </c>
      <c r="AE41">
        <v>12.25</v>
      </c>
      <c r="AF41">
        <v>0</v>
      </c>
      <c r="AG41">
        <v>2.9720481775532132E-3</v>
      </c>
      <c r="AH41">
        <v>5.3593656657935085E-2</v>
      </c>
      <c r="AI41">
        <v>0.16825899888351703</v>
      </c>
      <c r="AJ41">
        <v>0.31980425244601918</v>
      </c>
      <c r="AW41">
        <v>12.25</v>
      </c>
      <c r="AX41">
        <v>3.4059823659835131E-3</v>
      </c>
    </row>
    <row r="42" spans="6:50" x14ac:dyDescent="0.25">
      <c r="F42">
        <f t="shared" si="21"/>
        <v>12.25</v>
      </c>
      <c r="G42">
        <f t="shared" si="1"/>
        <v>-2.7058995515098592</v>
      </c>
      <c r="H42">
        <f t="shared" si="2"/>
        <v>3.4059823659835131E-3</v>
      </c>
      <c r="I42">
        <f t="shared" si="25"/>
        <v>-2.9558995515098592</v>
      </c>
      <c r="J42">
        <f t="shared" si="3"/>
        <v>1.5587930285964743E-3</v>
      </c>
      <c r="K42">
        <f t="shared" si="26"/>
        <v>0</v>
      </c>
      <c r="L42">
        <f t="shared" si="27"/>
        <v>2.9720481775532132E-3</v>
      </c>
      <c r="M42">
        <f t="shared" si="22"/>
        <v>12.25</v>
      </c>
      <c r="N42">
        <f t="shared" si="6"/>
        <v>-1.8090616718572432</v>
      </c>
      <c r="O42">
        <f t="shared" si="7"/>
        <v>3.5220711377960491E-2</v>
      </c>
      <c r="P42">
        <f t="shared" si="8"/>
        <v>-2.1626150624505169</v>
      </c>
      <c r="Q42">
        <f t="shared" si="9"/>
        <v>1.5285399389958184E-2</v>
      </c>
      <c r="R42">
        <f t="shared" si="10"/>
        <v>5.3593656657935085E-2</v>
      </c>
      <c r="S42">
        <f t="shared" si="23"/>
        <v>12.25</v>
      </c>
      <c r="T42">
        <f t="shared" si="11"/>
        <v>-1.3919335050533654</v>
      </c>
      <c r="U42">
        <f t="shared" si="12"/>
        <v>8.1971267376526186E-2</v>
      </c>
      <c r="V42">
        <f t="shared" si="13"/>
        <v>-1.8249462069455848</v>
      </c>
      <c r="W42">
        <f t="shared" si="14"/>
        <v>3.4004573693258211E-2</v>
      </c>
      <c r="X42">
        <f t="shared" si="15"/>
        <v>0.16825899888351703</v>
      </c>
      <c r="Y42">
        <f t="shared" si="24"/>
        <v>12.25</v>
      </c>
      <c r="Z42">
        <f t="shared" si="16"/>
        <v>-1.2054497757549296</v>
      </c>
      <c r="AA42">
        <f t="shared" si="17"/>
        <v>0.11401485785106377</v>
      </c>
      <c r="AB42">
        <f t="shared" si="18"/>
        <v>-1.7054497757549296</v>
      </c>
      <c r="AC42">
        <f t="shared" si="19"/>
        <v>4.4055285854537864E-2</v>
      </c>
      <c r="AD42">
        <f t="shared" si="20"/>
        <v>0.31980425244601918</v>
      </c>
      <c r="AE42">
        <v>12.5</v>
      </c>
      <c r="AF42">
        <v>0</v>
      </c>
      <c r="AG42">
        <v>3.9354517958436336E-3</v>
      </c>
      <c r="AH42">
        <v>6.2975035089724851E-2</v>
      </c>
      <c r="AI42">
        <v>0.18965725342370554</v>
      </c>
      <c r="AJ42">
        <v>0.35287944761171519</v>
      </c>
      <c r="AW42">
        <v>12.5</v>
      </c>
      <c r="AX42">
        <v>4.3313195765733422E-3</v>
      </c>
    </row>
    <row r="43" spans="6:50" x14ac:dyDescent="0.25">
      <c r="F43">
        <f t="shared" si="21"/>
        <v>12.5</v>
      </c>
      <c r="G43">
        <f t="shared" si="1"/>
        <v>-2.6250887222397812</v>
      </c>
      <c r="H43">
        <f t="shared" si="2"/>
        <v>4.3313195765733422E-3</v>
      </c>
      <c r="I43">
        <f t="shared" si="25"/>
        <v>-2.8750887222397812</v>
      </c>
      <c r="J43">
        <f t="shared" si="3"/>
        <v>2.0195699067740154E-3</v>
      </c>
      <c r="K43">
        <f t="shared" si="26"/>
        <v>0</v>
      </c>
      <c r="L43">
        <f t="shared" si="27"/>
        <v>3.9354517958436336E-3</v>
      </c>
      <c r="M43">
        <f t="shared" si="22"/>
        <v>12.5</v>
      </c>
      <c r="N43">
        <f t="shared" si="6"/>
        <v>-1.7519197864870628</v>
      </c>
      <c r="O43">
        <f t="shared" si="7"/>
        <v>3.9893800857382034E-2</v>
      </c>
      <c r="P43">
        <f t="shared" si="8"/>
        <v>-2.1054731770803365</v>
      </c>
      <c r="Q43">
        <f t="shared" si="9"/>
        <v>1.7625069895749673E-2</v>
      </c>
      <c r="R43">
        <f t="shared" si="10"/>
        <v>6.2975035089724851E-2</v>
      </c>
      <c r="S43">
        <f t="shared" si="23"/>
        <v>12.5</v>
      </c>
      <c r="T43">
        <f t="shared" si="11"/>
        <v>-1.3452773510208489</v>
      </c>
      <c r="U43">
        <f t="shared" si="12"/>
        <v>8.9267842444609585E-2</v>
      </c>
      <c r="V43">
        <f t="shared" si="13"/>
        <v>-1.7782900529130683</v>
      </c>
      <c r="W43">
        <f t="shared" si="14"/>
        <v>3.7678114603003701E-2</v>
      </c>
      <c r="X43">
        <f t="shared" si="15"/>
        <v>0.18965725342370554</v>
      </c>
      <c r="Y43">
        <f t="shared" si="24"/>
        <v>12.5</v>
      </c>
      <c r="Z43">
        <f t="shared" si="16"/>
        <v>-1.1650443611198906</v>
      </c>
      <c r="AA43">
        <f t="shared" si="17"/>
        <v>0.12200051833481373</v>
      </c>
      <c r="AB43">
        <f t="shared" si="18"/>
        <v>-1.6650443611198906</v>
      </c>
      <c r="AC43">
        <f t="shared" si="19"/>
        <v>4.7951952888879247E-2</v>
      </c>
      <c r="AD43">
        <f t="shared" si="20"/>
        <v>0.35287944761171519</v>
      </c>
      <c r="AE43">
        <v>12.75</v>
      </c>
      <c r="AF43">
        <v>0</v>
      </c>
      <c r="AG43">
        <v>5.1538288123768317E-3</v>
      </c>
      <c r="AH43">
        <v>7.35726139431645E-2</v>
      </c>
      <c r="AI43">
        <v>0.21291909286965582</v>
      </c>
      <c r="AJ43">
        <v>0.38814890003385161</v>
      </c>
      <c r="AW43">
        <v>12.75</v>
      </c>
      <c r="AX43">
        <v>5.4501605156352341E-3</v>
      </c>
    </row>
    <row r="44" spans="6:50" x14ac:dyDescent="0.25">
      <c r="F44">
        <f t="shared" si="21"/>
        <v>12.75</v>
      </c>
      <c r="G44">
        <f t="shared" si="1"/>
        <v>-2.5458782130550626</v>
      </c>
      <c r="H44">
        <f t="shared" si="2"/>
        <v>5.4501605156352341E-3</v>
      </c>
      <c r="I44">
        <f t="shared" si="25"/>
        <v>-2.7958782130550626</v>
      </c>
      <c r="J44">
        <f t="shared" si="3"/>
        <v>2.5879450358650413E-3</v>
      </c>
      <c r="K44">
        <f t="shared" si="26"/>
        <v>0</v>
      </c>
      <c r="L44">
        <f t="shared" si="27"/>
        <v>5.1538288123768317E-3</v>
      </c>
      <c r="M44">
        <f t="shared" si="22"/>
        <v>12.75</v>
      </c>
      <c r="N44">
        <f t="shared" si="6"/>
        <v>-1.695909498301309</v>
      </c>
      <c r="O44">
        <f t="shared" si="7"/>
        <v>4.4951510297869667E-2</v>
      </c>
      <c r="P44">
        <f t="shared" si="8"/>
        <v>-2.0494628888945829</v>
      </c>
      <c r="Q44">
        <f t="shared" si="9"/>
        <v>2.0208436572601369E-2</v>
      </c>
      <c r="R44">
        <f t="shared" si="10"/>
        <v>7.35726139431645E-2</v>
      </c>
      <c r="S44">
        <f t="shared" si="23"/>
        <v>12.75</v>
      </c>
      <c r="T44">
        <f t="shared" si="11"/>
        <v>-1.2995451422204043</v>
      </c>
      <c r="U44">
        <f t="shared" si="12"/>
        <v>9.6878455970750704E-2</v>
      </c>
      <c r="V44">
        <f t="shared" si="13"/>
        <v>-1.7325578441126237</v>
      </c>
      <c r="W44">
        <f t="shared" si="14"/>
        <v>4.1587143753891359E-2</v>
      </c>
      <c r="X44">
        <f t="shared" si="15"/>
        <v>0.21291909286965582</v>
      </c>
      <c r="Y44">
        <f t="shared" si="24"/>
        <v>12.75</v>
      </c>
      <c r="Z44">
        <f t="shared" si="16"/>
        <v>-1.1254391065275313</v>
      </c>
      <c r="AA44">
        <f t="shared" si="17"/>
        <v>0.13020150369757791</v>
      </c>
      <c r="AB44">
        <f t="shared" si="18"/>
        <v>-1.6254391065275313</v>
      </c>
      <c r="AC44">
        <f t="shared" si="19"/>
        <v>5.2034514454263492E-2</v>
      </c>
      <c r="AD44">
        <f t="shared" si="20"/>
        <v>0.38814890003385161</v>
      </c>
      <c r="AE44">
        <v>13</v>
      </c>
      <c r="AF44">
        <v>0</v>
      </c>
      <c r="AG44">
        <v>6.6789123247098514E-3</v>
      </c>
      <c r="AH44">
        <v>8.5483366514507053E-2</v>
      </c>
      <c r="AI44">
        <v>0.23812186675705904</v>
      </c>
      <c r="AJ44">
        <v>0.42566345683293805</v>
      </c>
      <c r="AW44">
        <v>13</v>
      </c>
      <c r="AX44">
        <v>6.7896098853352524E-3</v>
      </c>
    </row>
    <row r="45" spans="6:50" x14ac:dyDescent="0.25">
      <c r="F45">
        <f t="shared" si="21"/>
        <v>13</v>
      </c>
      <c r="G45">
        <f t="shared" si="1"/>
        <v>-2.4682058696266558</v>
      </c>
      <c r="H45">
        <f t="shared" si="2"/>
        <v>6.7896098853352524E-3</v>
      </c>
      <c r="I45">
        <f t="shared" si="25"/>
        <v>-2.7182058696266558</v>
      </c>
      <c r="J45">
        <f t="shared" si="3"/>
        <v>3.2818492266183542E-3</v>
      </c>
      <c r="K45">
        <f t="shared" si="26"/>
        <v>0</v>
      </c>
      <c r="L45">
        <f t="shared" si="27"/>
        <v>6.6789123247098514E-3</v>
      </c>
      <c r="M45">
        <f t="shared" si="22"/>
        <v>13</v>
      </c>
      <c r="N45">
        <f t="shared" si="6"/>
        <v>-1.640986857552432</v>
      </c>
      <c r="O45">
        <f t="shared" si="7"/>
        <v>5.040007167596626E-2</v>
      </c>
      <c r="P45">
        <f t="shared" si="8"/>
        <v>-1.9945402481457057</v>
      </c>
      <c r="Q45">
        <f t="shared" si="9"/>
        <v>2.3046523035992E-2</v>
      </c>
      <c r="R45">
        <f t="shared" si="10"/>
        <v>8.5483366514507053E-2</v>
      </c>
      <c r="S45">
        <f t="shared" si="23"/>
        <v>13</v>
      </c>
      <c r="T45">
        <f t="shared" si="11"/>
        <v>-1.2547009938334246</v>
      </c>
      <c r="U45">
        <f t="shared" si="12"/>
        <v>0.10479366242266439</v>
      </c>
      <c r="V45">
        <f t="shared" si="13"/>
        <v>-1.6877136957256438</v>
      </c>
      <c r="W45">
        <f t="shared" si="14"/>
        <v>4.5733100730614644E-2</v>
      </c>
      <c r="X45">
        <f t="shared" si="15"/>
        <v>0.23812186675705904</v>
      </c>
      <c r="Y45">
        <f t="shared" si="24"/>
        <v>13</v>
      </c>
      <c r="Z45">
        <f t="shared" si="16"/>
        <v>-1.0866029348133279</v>
      </c>
      <c r="AA45">
        <f t="shared" si="17"/>
        <v>0.13860616374151749</v>
      </c>
      <c r="AB45">
        <f t="shared" si="18"/>
        <v>-1.5866029348133279</v>
      </c>
      <c r="AC45">
        <f t="shared" si="19"/>
        <v>5.6301301167657324E-2</v>
      </c>
      <c r="AD45">
        <f t="shared" si="20"/>
        <v>0.42566345683293805</v>
      </c>
      <c r="AE45">
        <v>13.25</v>
      </c>
      <c r="AF45">
        <v>0</v>
      </c>
      <c r="AG45">
        <v>8.5693860747248912E-3</v>
      </c>
      <c r="AH45">
        <v>9.880558720493593E-2</v>
      </c>
      <c r="AI45">
        <v>0.2653404438883753</v>
      </c>
      <c r="AJ45">
        <v>0.46547061238945808</v>
      </c>
      <c r="AW45">
        <v>13.25</v>
      </c>
      <c r="AX45">
        <v>8.3781223815008483E-3</v>
      </c>
    </row>
    <row r="46" spans="6:50" x14ac:dyDescent="0.25">
      <c r="F46">
        <f t="shared" si="21"/>
        <v>13.25</v>
      </c>
      <c r="G46">
        <f t="shared" si="1"/>
        <v>-2.3920130897438781</v>
      </c>
      <c r="H46">
        <f t="shared" si="2"/>
        <v>8.3781223815008483E-3</v>
      </c>
      <c r="I46">
        <f t="shared" si="25"/>
        <v>-2.6420130897438781</v>
      </c>
      <c r="J46">
        <f t="shared" si="3"/>
        <v>4.1207435321868645E-3</v>
      </c>
      <c r="K46">
        <f t="shared" si="26"/>
        <v>0</v>
      </c>
      <c r="L46">
        <f t="shared" si="27"/>
        <v>8.5693860747248912E-3</v>
      </c>
      <c r="M46">
        <f t="shared" si="22"/>
        <v>13.25</v>
      </c>
      <c r="N46">
        <f t="shared" si="6"/>
        <v>-1.5871104262198661</v>
      </c>
      <c r="O46">
        <f t="shared" si="7"/>
        <v>5.624381845813179E-2</v>
      </c>
      <c r="P46">
        <f t="shared" si="8"/>
        <v>-1.9406638168131398</v>
      </c>
      <c r="Q46">
        <f t="shared" si="9"/>
        <v>2.6149533964510436E-2</v>
      </c>
      <c r="R46">
        <f t="shared" si="10"/>
        <v>9.880558720493593E-2</v>
      </c>
      <c r="S46">
        <f t="shared" si="23"/>
        <v>13.25</v>
      </c>
      <c r="T46">
        <f t="shared" si="11"/>
        <v>-1.2107110718577969</v>
      </c>
      <c r="U46">
        <f t="shared" si="12"/>
        <v>0.11300307877239889</v>
      </c>
      <c r="V46">
        <f t="shared" si="13"/>
        <v>-1.6437237737500161</v>
      </c>
      <c r="W46">
        <f t="shared" si="14"/>
        <v>5.011663645619889E-2</v>
      </c>
      <c r="X46">
        <f t="shared" si="15"/>
        <v>0.2653404438883753</v>
      </c>
      <c r="Y46">
        <f t="shared" si="24"/>
        <v>13.25</v>
      </c>
      <c r="Z46">
        <f t="shared" si="16"/>
        <v>-1.0485065448719391</v>
      </c>
      <c r="AA46">
        <f t="shared" si="17"/>
        <v>0.14720264423452031</v>
      </c>
      <c r="AB46">
        <f t="shared" si="18"/>
        <v>-1.5485065448719391</v>
      </c>
      <c r="AC46">
        <f t="shared" si="19"/>
        <v>6.0750193596504978E-2</v>
      </c>
      <c r="AD46">
        <f t="shared" si="20"/>
        <v>0.46547061238945808</v>
      </c>
      <c r="AE46">
        <v>13.5</v>
      </c>
      <c r="AF46">
        <v>0</v>
      </c>
      <c r="AG46">
        <v>1.0891185831651828E-2</v>
      </c>
      <c r="AH46">
        <v>0.11363841526178997</v>
      </c>
      <c r="AI46">
        <v>0.29464699092514501</v>
      </c>
      <c r="AJ46">
        <v>0.5076144910789897</v>
      </c>
      <c r="AW46">
        <v>13.5</v>
      </c>
      <c r="AX46">
        <v>1.0245206779682724E-2</v>
      </c>
    </row>
    <row r="47" spans="6:50" x14ac:dyDescent="0.25">
      <c r="F47">
        <f t="shared" si="21"/>
        <v>13.5</v>
      </c>
      <c r="G47">
        <f t="shared" si="1"/>
        <v>-2.3172445576952678</v>
      </c>
      <c r="H47">
        <f t="shared" si="2"/>
        <v>1.0245206779682724E-2</v>
      </c>
      <c r="I47">
        <f t="shared" si="25"/>
        <v>-2.5672445576952678</v>
      </c>
      <c r="J47">
        <f t="shared" si="3"/>
        <v>5.1255143103451839E-3</v>
      </c>
      <c r="K47">
        <f t="shared" si="26"/>
        <v>0</v>
      </c>
      <c r="L47">
        <f t="shared" si="27"/>
        <v>1.0891185831651828E-2</v>
      </c>
      <c r="M47">
        <f t="shared" si="22"/>
        <v>13.5</v>
      </c>
      <c r="N47">
        <f t="shared" si="6"/>
        <v>-1.5342410901889301</v>
      </c>
      <c r="O47">
        <f t="shared" si="7"/>
        <v>6.2485176168190354E-2</v>
      </c>
      <c r="P47">
        <f t="shared" si="8"/>
        <v>-1.8877944807822038</v>
      </c>
      <c r="Q47">
        <f t="shared" si="9"/>
        <v>2.9526773215082559E-2</v>
      </c>
      <c r="R47">
        <f t="shared" si="10"/>
        <v>0.11363841526178997</v>
      </c>
      <c r="S47">
        <f t="shared" si="23"/>
        <v>13.5</v>
      </c>
      <c r="T47">
        <f t="shared" si="11"/>
        <v>-1.1675434397526188</v>
      </c>
      <c r="U47">
        <f t="shared" si="12"/>
        <v>0.12149548813683808</v>
      </c>
      <c r="V47">
        <f t="shared" si="13"/>
        <v>-1.6005561416448382</v>
      </c>
      <c r="W47">
        <f t="shared" si="14"/>
        <v>5.4737631444828655E-2</v>
      </c>
      <c r="X47">
        <f t="shared" si="15"/>
        <v>0.29464699092514501</v>
      </c>
      <c r="Y47">
        <f t="shared" si="24"/>
        <v>13.5</v>
      </c>
      <c r="Z47">
        <f t="shared" si="16"/>
        <v>-1.0111222788476339</v>
      </c>
      <c r="AA47">
        <f t="shared" si="17"/>
        <v>0.1559789542572447</v>
      </c>
      <c r="AB47">
        <f t="shared" si="18"/>
        <v>-1.5111222788476339</v>
      </c>
      <c r="AC47">
        <f t="shared" si="19"/>
        <v>6.537864972612914E-2</v>
      </c>
      <c r="AD47">
        <f t="shared" si="20"/>
        <v>0.5076144910789897</v>
      </c>
      <c r="AE47">
        <v>13.75</v>
      </c>
      <c r="AF47">
        <v>0</v>
      </c>
      <c r="AG47">
        <v>1.3717721820400097E-2</v>
      </c>
      <c r="AH47">
        <v>0.13008135881316985</v>
      </c>
      <c r="AI47">
        <v>0.32611077677864042</v>
      </c>
      <c r="AJ47">
        <v>0.55213584677254168</v>
      </c>
      <c r="AW47">
        <v>13.75</v>
      </c>
      <c r="AX47">
        <v>1.2421091319021658E-2</v>
      </c>
    </row>
    <row r="48" spans="6:50" x14ac:dyDescent="0.25">
      <c r="F48">
        <f t="shared" si="21"/>
        <v>13.75</v>
      </c>
      <c r="G48">
        <f t="shared" si="1"/>
        <v>-2.2438480030224817</v>
      </c>
      <c r="H48">
        <f t="shared" si="2"/>
        <v>1.2421091319021658E-2</v>
      </c>
      <c r="I48">
        <f t="shared" si="25"/>
        <v>-2.4938480030224817</v>
      </c>
      <c r="J48">
        <f t="shared" si="3"/>
        <v>6.3183322004414675E-3</v>
      </c>
      <c r="K48">
        <f t="shared" si="26"/>
        <v>0</v>
      </c>
      <c r="L48">
        <f t="shared" si="27"/>
        <v>1.3717721820400097E-2</v>
      </c>
      <c r="M48">
        <f t="shared" si="22"/>
        <v>13.75</v>
      </c>
      <c r="N48">
        <f t="shared" si="6"/>
        <v>-1.4823418886640738</v>
      </c>
      <c r="O48">
        <f t="shared" si="7"/>
        <v>6.9124673912904361E-2</v>
      </c>
      <c r="P48">
        <f t="shared" si="8"/>
        <v>-1.8358952792573475</v>
      </c>
      <c r="Q48">
        <f t="shared" si="9"/>
        <v>3.3186573011354685E-2</v>
      </c>
      <c r="R48">
        <f t="shared" si="10"/>
        <v>0.13008135881316985</v>
      </c>
      <c r="S48">
        <f t="shared" si="23"/>
        <v>13.75</v>
      </c>
      <c r="T48">
        <f t="shared" si="11"/>
        <v>-1.1251679191546946</v>
      </c>
      <c r="U48">
        <f t="shared" si="12"/>
        <v>0.13025894235002319</v>
      </c>
      <c r="V48">
        <f t="shared" si="13"/>
        <v>-1.558180621046914</v>
      </c>
      <c r="W48">
        <f t="shared" si="14"/>
        <v>5.9595218731939271E-2</v>
      </c>
      <c r="X48">
        <f t="shared" si="15"/>
        <v>0.32611077677864042</v>
      </c>
      <c r="Y48">
        <f t="shared" si="24"/>
        <v>13.75</v>
      </c>
      <c r="Z48">
        <f t="shared" si="16"/>
        <v>-0.97442400151124087</v>
      </c>
      <c r="AA48">
        <f t="shared" si="17"/>
        <v>0.16492302850501422</v>
      </c>
      <c r="AB48">
        <f t="shared" si="18"/>
        <v>-1.4744240015112409</v>
      </c>
      <c r="AC48">
        <f t="shared" si="19"/>
        <v>7.0183733036061707E-2</v>
      </c>
      <c r="AD48">
        <f t="shared" si="20"/>
        <v>0.55213584677254168</v>
      </c>
      <c r="AE48">
        <v>14</v>
      </c>
      <c r="AF48">
        <v>0</v>
      </c>
      <c r="AG48">
        <v>1.7130013396543353E-2</v>
      </c>
      <c r="AH48">
        <v>0.14823382423615161</v>
      </c>
      <c r="AI48">
        <v>0.35979800240793747</v>
      </c>
      <c r="AJ48">
        <v>0.59907207758495562</v>
      </c>
      <c r="AW48">
        <v>14</v>
      </c>
      <c r="AX48">
        <v>1.4936357574580948E-2</v>
      </c>
    </row>
    <row r="49" spans="6:50" x14ac:dyDescent="0.25">
      <c r="F49">
        <f t="shared" si="21"/>
        <v>14</v>
      </c>
      <c r="G49">
        <f t="shared" si="1"/>
        <v>-2.1717739810117682</v>
      </c>
      <c r="H49">
        <f t="shared" si="2"/>
        <v>1.4936357574580948E-2</v>
      </c>
      <c r="I49">
        <f t="shared" si="25"/>
        <v>-2.4217739810117682</v>
      </c>
      <c r="J49">
        <f t="shared" si="3"/>
        <v>7.7224766940638505E-3</v>
      </c>
      <c r="K49">
        <f t="shared" si="26"/>
        <v>0</v>
      </c>
      <c r="L49">
        <f t="shared" si="27"/>
        <v>1.7130013396543353E-2</v>
      </c>
      <c r="M49">
        <f t="shared" si="22"/>
        <v>14</v>
      </c>
      <c r="N49">
        <f t="shared" si="6"/>
        <v>-1.4313778589529098</v>
      </c>
      <c r="O49">
        <f t="shared" si="7"/>
        <v>7.6160975238131423E-2</v>
      </c>
      <c r="P49">
        <f t="shared" si="8"/>
        <v>-1.7849312495461835</v>
      </c>
      <c r="Q49">
        <f t="shared" si="9"/>
        <v>3.7136234563273661E-2</v>
      </c>
      <c r="R49">
        <f t="shared" si="10"/>
        <v>0.14823382423615161</v>
      </c>
      <c r="S49">
        <f t="shared" si="23"/>
        <v>14</v>
      </c>
      <c r="T49">
        <f t="shared" si="11"/>
        <v>-1.0835559631452301</v>
      </c>
      <c r="U49">
        <f t="shared" si="12"/>
        <v>0.13928086250218591</v>
      </c>
      <c r="V49">
        <f t="shared" si="13"/>
        <v>-1.5165686650374495</v>
      </c>
      <c r="W49">
        <f t="shared" si="14"/>
        <v>6.4687810871771584E-2</v>
      </c>
      <c r="X49">
        <f t="shared" si="15"/>
        <v>0.35979800240793747</v>
      </c>
      <c r="Y49">
        <f t="shared" si="24"/>
        <v>14</v>
      </c>
      <c r="Z49">
        <f t="shared" si="16"/>
        <v>-0.93838699050588414</v>
      </c>
      <c r="AA49">
        <f t="shared" si="17"/>
        <v>0.17402278457532799</v>
      </c>
      <c r="AB49">
        <f t="shared" si="18"/>
        <v>-1.4383869905058841</v>
      </c>
      <c r="AC49">
        <f t="shared" si="19"/>
        <v>7.5162140903795027E-2</v>
      </c>
      <c r="AD49">
        <f t="shared" si="20"/>
        <v>0.59907207758495562</v>
      </c>
      <c r="AE49">
        <v>14.25</v>
      </c>
      <c r="AF49">
        <v>0</v>
      </c>
      <c r="AG49">
        <v>2.121672908622016E-2</v>
      </c>
      <c r="AH49">
        <v>0.16819465546959367</v>
      </c>
      <c r="AI49">
        <v>0.39577165541213177</v>
      </c>
      <c r="AJ49">
        <v>0.64845725439712698</v>
      </c>
      <c r="AW49">
        <v>14.25</v>
      </c>
      <c r="AX49">
        <v>1.7821550912629189E-2</v>
      </c>
    </row>
    <row r="50" spans="6:50" x14ac:dyDescent="0.25">
      <c r="F50">
        <f t="shared" si="21"/>
        <v>14.25</v>
      </c>
      <c r="G50">
        <f t="shared" si="1"/>
        <v>-2.1009756726141653</v>
      </c>
      <c r="H50">
        <f t="shared" si="2"/>
        <v>1.7821550912629189E-2</v>
      </c>
      <c r="I50">
        <f t="shared" si="25"/>
        <v>-2.3509756726141653</v>
      </c>
      <c r="J50">
        <f t="shared" si="3"/>
        <v>9.3621289978760187E-3</v>
      </c>
      <c r="K50">
        <f t="shared" si="26"/>
        <v>0</v>
      </c>
      <c r="L50">
        <f t="shared" si="27"/>
        <v>2.121672908622016E-2</v>
      </c>
      <c r="M50">
        <f t="shared" si="22"/>
        <v>14.25</v>
      </c>
      <c r="N50">
        <f t="shared" si="6"/>
        <v>-1.3813158949884283</v>
      </c>
      <c r="O50">
        <f t="shared" si="7"/>
        <v>8.3590926518946451E-2</v>
      </c>
      <c r="P50">
        <f t="shared" si="8"/>
        <v>-1.7348692855817021</v>
      </c>
      <c r="Q50">
        <f t="shared" si="9"/>
        <v>4.1381980264129377E-2</v>
      </c>
      <c r="R50">
        <f t="shared" si="10"/>
        <v>0.16819465546959367</v>
      </c>
      <c r="S50">
        <f t="shared" si="23"/>
        <v>14.25</v>
      </c>
      <c r="T50">
        <f t="shared" si="11"/>
        <v>-1.0426805407337039</v>
      </c>
      <c r="U50">
        <f t="shared" si="12"/>
        <v>0.14854813662974589</v>
      </c>
      <c r="V50">
        <f t="shared" si="13"/>
        <v>-1.4756932426259231</v>
      </c>
      <c r="W50">
        <f t="shared" si="14"/>
        <v>7.0013130409697505E-2</v>
      </c>
      <c r="X50">
        <f t="shared" si="15"/>
        <v>0.39577165541213177</v>
      </c>
      <c r="Y50">
        <f t="shared" si="24"/>
        <v>14.25</v>
      </c>
      <c r="Z50">
        <f t="shared" si="16"/>
        <v>-0.90298783630708268</v>
      </c>
      <c r="AA50">
        <f t="shared" si="17"/>
        <v>0.18326617532355274</v>
      </c>
      <c r="AB50">
        <f t="shared" si="18"/>
        <v>-1.4029878363070827</v>
      </c>
      <c r="AC50">
        <f t="shared" si="19"/>
        <v>8.0310233085405053E-2</v>
      </c>
      <c r="AD50">
        <f t="shared" si="20"/>
        <v>0.64845725439712698</v>
      </c>
      <c r="AE50">
        <v>14.5</v>
      </c>
      <c r="AF50">
        <v>0</v>
      </c>
      <c r="AG50">
        <v>2.607412721379615E-2</v>
      </c>
      <c r="AH50">
        <v>0.19006168741820484</v>
      </c>
      <c r="AI50">
        <v>0.43409138861709939</v>
      </c>
      <c r="AJ50">
        <v>0.70032216173094097</v>
      </c>
      <c r="AW50">
        <v>14.5</v>
      </c>
      <c r="AX50">
        <v>2.1106776218837737E-2</v>
      </c>
    </row>
    <row r="51" spans="6:50" x14ac:dyDescent="0.25">
      <c r="F51">
        <f t="shared" si="21"/>
        <v>14.5</v>
      </c>
      <c r="G51">
        <f t="shared" si="1"/>
        <v>-2.0314087017666886</v>
      </c>
      <c r="H51">
        <f t="shared" si="2"/>
        <v>2.1106776218837737E-2</v>
      </c>
      <c r="I51">
        <f t="shared" si="25"/>
        <v>-2.2814087017666886</v>
      </c>
      <c r="J51">
        <f t="shared" si="3"/>
        <v>1.1262136800956286E-2</v>
      </c>
      <c r="K51">
        <f t="shared" si="26"/>
        <v>0</v>
      </c>
      <c r="L51">
        <f t="shared" si="27"/>
        <v>2.607412721379615E-2</v>
      </c>
      <c r="M51">
        <f t="shared" si="22"/>
        <v>14.5</v>
      </c>
      <c r="N51">
        <f t="shared" si="6"/>
        <v>-1.3321246181555706</v>
      </c>
      <c r="O51">
        <f t="shared" si="7"/>
        <v>9.140962097493513E-2</v>
      </c>
      <c r="P51">
        <f t="shared" si="8"/>
        <v>-1.6856780087488443</v>
      </c>
      <c r="Q51">
        <f t="shared" si="9"/>
        <v>4.5928917418954385E-2</v>
      </c>
      <c r="R51">
        <f t="shared" si="10"/>
        <v>0.19006168741820484</v>
      </c>
      <c r="S51">
        <f t="shared" si="23"/>
        <v>14.5</v>
      </c>
      <c r="T51">
        <f t="shared" si="11"/>
        <v>-1.0025160313882064</v>
      </c>
      <c r="U51">
        <f t="shared" si="12"/>
        <v>0.15804721388015669</v>
      </c>
      <c r="V51">
        <f t="shared" si="13"/>
        <v>-1.4355287332804259</v>
      </c>
      <c r="W51">
        <f t="shared" si="14"/>
        <v>7.5568243260197121E-2</v>
      </c>
      <c r="X51">
        <f t="shared" si="15"/>
        <v>0.43409138861709939</v>
      </c>
      <c r="Y51">
        <f t="shared" si="24"/>
        <v>14.5</v>
      </c>
      <c r="Z51">
        <f t="shared" si="16"/>
        <v>-0.86820435088334436</v>
      </c>
      <c r="AA51">
        <f t="shared" si="17"/>
        <v>0.1926412364114978</v>
      </c>
      <c r="AB51">
        <f t="shared" si="18"/>
        <v>-1.3682043508833444</v>
      </c>
      <c r="AC51">
        <f t="shared" si="19"/>
        <v>8.5624060052073181E-2</v>
      </c>
      <c r="AD51">
        <f t="shared" si="20"/>
        <v>0.70032216173094097</v>
      </c>
      <c r="AE51">
        <v>14.75</v>
      </c>
      <c r="AF51">
        <v>0</v>
      </c>
      <c r="AG51">
        <v>3.1805894554447045E-2</v>
      </c>
      <c r="AH51">
        <v>0.21393131710871804</v>
      </c>
      <c r="AI51">
        <v>0.47481342170456142</v>
      </c>
      <c r="AJ51">
        <v>0.75469434961713677</v>
      </c>
      <c r="AW51">
        <v>14.75</v>
      </c>
      <c r="AX51">
        <v>2.482128787224918E-2</v>
      </c>
    </row>
    <row r="52" spans="6:50" x14ac:dyDescent="0.25">
      <c r="F52">
        <f t="shared" si="21"/>
        <v>14.75</v>
      </c>
      <c r="G52">
        <f t="shared" si="1"/>
        <v>-1.963030968329488</v>
      </c>
      <c r="H52">
        <f t="shared" si="2"/>
        <v>2.482128787224918E-2</v>
      </c>
      <c r="I52">
        <f t="shared" si="25"/>
        <v>-2.213030968329488</v>
      </c>
      <c r="J52">
        <f t="shared" si="3"/>
        <v>1.3447755336868766E-2</v>
      </c>
      <c r="K52">
        <f t="shared" si="26"/>
        <v>0</v>
      </c>
      <c r="L52">
        <f t="shared" si="27"/>
        <v>3.1805894554447045E-2</v>
      </c>
      <c r="M52">
        <f t="shared" si="22"/>
        <v>14.75</v>
      </c>
      <c r="N52">
        <f t="shared" si="6"/>
        <v>-1.2837742591599599</v>
      </c>
      <c r="O52">
        <f t="shared" si="7"/>
        <v>9.9610476340834531E-2</v>
      </c>
      <c r="P52">
        <f t="shared" si="8"/>
        <v>-1.6373276497532336</v>
      </c>
      <c r="Q52">
        <f t="shared" si="9"/>
        <v>5.0781013286981487E-2</v>
      </c>
      <c r="R52">
        <f t="shared" si="10"/>
        <v>0.21393131710871804</v>
      </c>
      <c r="S52">
        <f t="shared" si="23"/>
        <v>14.75</v>
      </c>
      <c r="T52">
        <f t="shared" si="11"/>
        <v>-0.96303812858166216</v>
      </c>
      <c r="U52">
        <f t="shared" si="12"/>
        <v>0.16776419460446104</v>
      </c>
      <c r="V52">
        <f t="shared" si="13"/>
        <v>-1.3960508304738815</v>
      </c>
      <c r="W52">
        <f t="shared" si="14"/>
        <v>8.1349594449959581E-2</v>
      </c>
      <c r="X52">
        <f t="shared" si="15"/>
        <v>0.47481342170456142</v>
      </c>
      <c r="Y52">
        <f t="shared" si="24"/>
        <v>14.75</v>
      </c>
      <c r="Z52">
        <f t="shared" si="16"/>
        <v>-0.83401548416474403</v>
      </c>
      <c r="AA52">
        <f t="shared" si="17"/>
        <v>0.20213612920715981</v>
      </c>
      <c r="AB52">
        <f t="shared" si="18"/>
        <v>-1.334015484164744</v>
      </c>
      <c r="AC52">
        <f t="shared" si="19"/>
        <v>9.1099390989495627E-2</v>
      </c>
      <c r="AD52">
        <f t="shared" si="20"/>
        <v>0.75469434961713677</v>
      </c>
      <c r="AE52">
        <v>15</v>
      </c>
      <c r="AF52">
        <v>0</v>
      </c>
      <c r="AG52">
        <v>3.852288269567461E-2</v>
      </c>
      <c r="AH52">
        <v>0.23989809576368804</v>
      </c>
      <c r="AI52">
        <v>0.5179904648093876</v>
      </c>
      <c r="AJ52">
        <v>0.81159819516330511</v>
      </c>
      <c r="AW52">
        <v>15</v>
      </c>
      <c r="AX52">
        <v>2.8993082918059684E-2</v>
      </c>
    </row>
    <row r="53" spans="6:50" x14ac:dyDescent="0.25">
      <c r="F53">
        <f t="shared" si="21"/>
        <v>15</v>
      </c>
      <c r="G53">
        <f t="shared" si="1"/>
        <v>-1.8958024950639629</v>
      </c>
      <c r="H53">
        <f t="shared" si="2"/>
        <v>2.8993082918059684E-2</v>
      </c>
      <c r="I53">
        <f t="shared" si="25"/>
        <v>-2.1458024950639629</v>
      </c>
      <c r="J53">
        <f t="shared" si="3"/>
        <v>1.5944369750236703E-2</v>
      </c>
      <c r="K53">
        <f t="shared" si="26"/>
        <v>0</v>
      </c>
      <c r="L53">
        <f t="shared" si="27"/>
        <v>3.852288269567461E-2</v>
      </c>
      <c r="M53">
        <f t="shared" si="22"/>
        <v>15</v>
      </c>
      <c r="N53">
        <f t="shared" si="6"/>
        <v>-1.2362365498250887</v>
      </c>
      <c r="O53">
        <f t="shared" si="7"/>
        <v>0.10818532420668492</v>
      </c>
      <c r="P53">
        <f t="shared" si="8"/>
        <v>-1.5897899404183624</v>
      </c>
      <c r="Q53">
        <f t="shared" si="9"/>
        <v>5.5941081071813205E-2</v>
      </c>
      <c r="R53">
        <f t="shared" si="10"/>
        <v>0.23989809576368804</v>
      </c>
      <c r="S53">
        <f t="shared" si="23"/>
        <v>15</v>
      </c>
      <c r="T53">
        <f t="shared" si="11"/>
        <v>-0.92422375144460367</v>
      </c>
      <c r="U53">
        <f t="shared" si="12"/>
        <v>0.1776849159482462</v>
      </c>
      <c r="V53">
        <f t="shared" si="13"/>
        <v>-1.3572364533368231</v>
      </c>
      <c r="W53">
        <f t="shared" si="14"/>
        <v>8.735304571792063E-2</v>
      </c>
      <c r="X53">
        <f t="shared" si="15"/>
        <v>0.5179904648093876</v>
      </c>
      <c r="Y53">
        <f t="shared" si="24"/>
        <v>15</v>
      </c>
      <c r="Z53">
        <f t="shared" si="16"/>
        <v>-0.8004012475319815</v>
      </c>
      <c r="AA53">
        <f t="shared" si="17"/>
        <v>0.21173917922002508</v>
      </c>
      <c r="AB53">
        <f t="shared" si="18"/>
        <v>-1.3004012475319815</v>
      </c>
      <c r="AC53">
        <f t="shared" si="19"/>
        <v>9.6731741293395151E-2</v>
      </c>
      <c r="AD53">
        <f t="shared" si="20"/>
        <v>0.81159819516330511</v>
      </c>
      <c r="AE53">
        <v>15.25</v>
      </c>
      <c r="AF53">
        <v>0</v>
      </c>
      <c r="AG53">
        <v>4.6342743998008973E-2</v>
      </c>
      <c r="AH53">
        <v>0.26805434446405463</v>
      </c>
      <c r="AI53">
        <v>0.56367166291726534</v>
      </c>
      <c r="AJ53">
        <v>0.87105497260031672</v>
      </c>
      <c r="AW53">
        <v>15.25</v>
      </c>
      <c r="AX53">
        <v>3.3648506091624869E-2</v>
      </c>
    </row>
    <row r="54" spans="6:50" x14ac:dyDescent="0.25">
      <c r="F54">
        <f t="shared" si="21"/>
        <v>15.25</v>
      </c>
      <c r="G54">
        <f t="shared" si="1"/>
        <v>-1.8296852872591205</v>
      </c>
      <c r="H54">
        <f t="shared" si="2"/>
        <v>3.3648506091624869E-2</v>
      </c>
      <c r="I54">
        <f t="shared" si="25"/>
        <v>-2.0796852872591205</v>
      </c>
      <c r="J54">
        <f t="shared" si="3"/>
        <v>1.8777204224703494E-2</v>
      </c>
      <c r="K54">
        <f t="shared" si="26"/>
        <v>0</v>
      </c>
      <c r="L54">
        <f t="shared" si="27"/>
        <v>4.6342743998008973E-2</v>
      </c>
      <c r="M54">
        <f t="shared" si="22"/>
        <v>15.25</v>
      </c>
      <c r="N54">
        <f t="shared" si="6"/>
        <v>-1.1894846238331644</v>
      </c>
      <c r="O54">
        <f t="shared" si="7"/>
        <v>0.11712450906438145</v>
      </c>
      <c r="P54">
        <f t="shared" si="8"/>
        <v>-1.5430380144264382</v>
      </c>
      <c r="Q54">
        <f t="shared" si="9"/>
        <v>6.1410776366309948E-2</v>
      </c>
      <c r="R54">
        <f t="shared" si="10"/>
        <v>0.26805434446405463</v>
      </c>
      <c r="S54">
        <f t="shared" si="23"/>
        <v>15.25</v>
      </c>
      <c r="T54">
        <f t="shared" si="11"/>
        <v>-0.88605096372041148</v>
      </c>
      <c r="U54">
        <f t="shared" si="12"/>
        <v>0.18779503261818781</v>
      </c>
      <c r="V54">
        <f t="shared" si="13"/>
        <v>-1.3190636656126307</v>
      </c>
      <c r="W54">
        <f t="shared" si="14"/>
        <v>9.3573914499005997E-2</v>
      </c>
      <c r="X54">
        <f t="shared" si="15"/>
        <v>0.56367166291726534</v>
      </c>
      <c r="Y54">
        <f t="shared" si="24"/>
        <v>15.25</v>
      </c>
      <c r="Z54">
        <f t="shared" si="16"/>
        <v>-0.76734264362956028</v>
      </c>
      <c r="AA54">
        <f t="shared" si="17"/>
        <v>0.22143891027588589</v>
      </c>
      <c r="AB54">
        <f t="shared" si="18"/>
        <v>-1.2673426436295603</v>
      </c>
      <c r="AC54">
        <f t="shared" si="19"/>
        <v>0.10251639941873844</v>
      </c>
      <c r="AD54">
        <f t="shared" si="20"/>
        <v>0.87105497260031672</v>
      </c>
      <c r="AE54">
        <v>15.5</v>
      </c>
      <c r="AF54">
        <v>0</v>
      </c>
      <c r="AG54">
        <v>5.538947114431747E-2</v>
      </c>
      <c r="AH54">
        <v>0.29848979558715771</v>
      </c>
      <c r="AI54">
        <v>0.61190255982634945</v>
      </c>
      <c r="AJ54">
        <v>0.93308293065899051</v>
      </c>
      <c r="AW54">
        <v>15.5</v>
      </c>
      <c r="AX54">
        <v>3.8811874796100133E-2</v>
      </c>
    </row>
    <row r="55" spans="6:50" x14ac:dyDescent="0.25">
      <c r="F55">
        <f t="shared" si="21"/>
        <v>15.5</v>
      </c>
      <c r="G55">
        <f t="shared" si="1"/>
        <v>-1.7646432037719992</v>
      </c>
      <c r="H55">
        <f t="shared" si="2"/>
        <v>3.8811874796100133E-2</v>
      </c>
      <c r="I55">
        <f t="shared" si="25"/>
        <v>-2.0146432037719992</v>
      </c>
      <c r="J55">
        <f t="shared" si="3"/>
        <v>2.1971023597901214E-2</v>
      </c>
      <c r="K55">
        <f t="shared" si="26"/>
        <v>0</v>
      </c>
      <c r="L55">
        <f t="shared" si="27"/>
        <v>5.538947114431747E-2</v>
      </c>
      <c r="M55">
        <f t="shared" si="22"/>
        <v>15.5</v>
      </c>
      <c r="N55">
        <f t="shared" si="6"/>
        <v>-1.1434929255369195</v>
      </c>
      <c r="O55">
        <f t="shared" si="7"/>
        <v>0.12641699515279625</v>
      </c>
      <c r="P55">
        <f t="shared" si="8"/>
        <v>-1.4970463161301932</v>
      </c>
      <c r="Q55">
        <f t="shared" si="9"/>
        <v>6.7190603454638731E-2</v>
      </c>
      <c r="R55">
        <f t="shared" si="10"/>
        <v>0.29848979558715771</v>
      </c>
      <c r="S55">
        <f t="shared" si="23"/>
        <v>15.5</v>
      </c>
      <c r="T55">
        <f t="shared" si="11"/>
        <v>-0.84849889931046785</v>
      </c>
      <c r="U55">
        <f t="shared" si="12"/>
        <v>0.19808009259665063</v>
      </c>
      <c r="V55">
        <f t="shared" si="13"/>
        <v>-1.2815116012026873</v>
      </c>
      <c r="W55">
        <f t="shared" si="14"/>
        <v>0.10000701385495121</v>
      </c>
      <c r="X55">
        <f t="shared" si="15"/>
        <v>0.61190255982634945</v>
      </c>
      <c r="Y55">
        <f t="shared" si="24"/>
        <v>15.5</v>
      </c>
      <c r="Z55">
        <f t="shared" si="16"/>
        <v>-0.73482160188599965</v>
      </c>
      <c r="AA55">
        <f t="shared" si="17"/>
        <v>0.23122407464908004</v>
      </c>
      <c r="AB55">
        <f t="shared" si="18"/>
        <v>-1.2348216018859997</v>
      </c>
      <c r="AC55">
        <f t="shared" si="19"/>
        <v>0.10844845296278872</v>
      </c>
      <c r="AD55">
        <f t="shared" si="20"/>
        <v>0.93308293065899051</v>
      </c>
      <c r="AE55">
        <v>15.75</v>
      </c>
      <c r="AF55">
        <v>0</v>
      </c>
      <c r="AG55">
        <v>6.5792846201582877E-2</v>
      </c>
      <c r="AH55">
        <v>0.33129126173964596</v>
      </c>
      <c r="AI55">
        <v>0.66272508039032241</v>
      </c>
      <c r="AJ55">
        <v>0.99769737620351862</v>
      </c>
      <c r="AW55">
        <v>15.75</v>
      </c>
      <c r="AX55">
        <v>4.4505131375169753E-2</v>
      </c>
    </row>
    <row r="56" spans="6:50" x14ac:dyDescent="0.25">
      <c r="F56">
        <f t="shared" si="21"/>
        <v>15.75</v>
      </c>
      <c r="G56">
        <f t="shared" si="1"/>
        <v>-1.7006418383862347</v>
      </c>
      <c r="H56">
        <f t="shared" si="2"/>
        <v>4.4505131375169753E-2</v>
      </c>
      <c r="I56">
        <f t="shared" si="25"/>
        <v>-1.9506418383862347</v>
      </c>
      <c r="J56">
        <f t="shared" si="3"/>
        <v>2.5549833280974602E-2</v>
      </c>
      <c r="K56">
        <f t="shared" si="26"/>
        <v>0</v>
      </c>
      <c r="L56">
        <f t="shared" si="27"/>
        <v>6.5792846201582877E-2</v>
      </c>
      <c r="M56">
        <f t="shared" si="22"/>
        <v>15.75</v>
      </c>
      <c r="N56">
        <f t="shared" si="6"/>
        <v>-1.0982371260674473</v>
      </c>
      <c r="O56">
        <f t="shared" si="7"/>
        <v>0.13605047927552488</v>
      </c>
      <c r="P56">
        <f t="shared" si="8"/>
        <v>-1.451790516660721</v>
      </c>
      <c r="Q56">
        <f t="shared" si="9"/>
        <v>7.327993079064167E-2</v>
      </c>
      <c r="R56">
        <f t="shared" si="10"/>
        <v>0.33129126173964596</v>
      </c>
      <c r="S56">
        <f t="shared" si="23"/>
        <v>15.75</v>
      </c>
      <c r="T56">
        <f t="shared" si="11"/>
        <v>-0.81154769377649316</v>
      </c>
      <c r="U56">
        <f t="shared" si="12"/>
        <v>0.20852560766118017</v>
      </c>
      <c r="V56">
        <f t="shared" si="13"/>
        <v>-1.2445603956687123</v>
      </c>
      <c r="W56">
        <f t="shared" si="14"/>
        <v>0.10664669295299006</v>
      </c>
      <c r="X56">
        <f t="shared" si="15"/>
        <v>0.66272508039032241</v>
      </c>
      <c r="Y56">
        <f t="shared" si="24"/>
        <v>15.75</v>
      </c>
      <c r="Z56">
        <f t="shared" si="16"/>
        <v>-0.7028209191931174</v>
      </c>
      <c r="AA56">
        <f t="shared" si="17"/>
        <v>0.24108367937919828</v>
      </c>
      <c r="AB56">
        <f t="shared" si="18"/>
        <v>-1.2028209191931174</v>
      </c>
      <c r="AC56">
        <f t="shared" si="19"/>
        <v>0.11452281388278393</v>
      </c>
      <c r="AD56">
        <f t="shared" si="20"/>
        <v>0.99769737620351862</v>
      </c>
      <c r="AE56">
        <v>16</v>
      </c>
      <c r="AF56">
        <v>0</v>
      </c>
      <c r="AG56">
        <v>7.7687806841280738E-2</v>
      </c>
      <c r="AH56">
        <v>0.36654233346072873</v>
      </c>
      <c r="AI56">
        <v>0.71617752973404913</v>
      </c>
      <c r="AJ56">
        <v>1.0649107631228749</v>
      </c>
      <c r="AW56">
        <v>16</v>
      </c>
      <c r="AX56">
        <v>5.0747529093192807E-2</v>
      </c>
    </row>
    <row r="57" spans="6:50" x14ac:dyDescent="0.25">
      <c r="F57">
        <f t="shared" si="21"/>
        <v>16</v>
      </c>
      <c r="G57">
        <f t="shared" si="1"/>
        <v>-1.6376484105136779</v>
      </c>
      <c r="H57">
        <f t="shared" si="2"/>
        <v>5.0747529093192807E-2</v>
      </c>
      <c r="I57">
        <f t="shared" si="25"/>
        <v>-1.8876484105136779</v>
      </c>
      <c r="J57">
        <f t="shared" si="3"/>
        <v>2.953658322356344E-2</v>
      </c>
      <c r="K57">
        <f t="shared" si="26"/>
        <v>0</v>
      </c>
      <c r="L57">
        <f t="shared" si="27"/>
        <v>7.7687806841280738E-2</v>
      </c>
      <c r="M57">
        <f t="shared" si="22"/>
        <v>16</v>
      </c>
      <c r="N57">
        <f t="shared" si="6"/>
        <v>-1.0536940460485769</v>
      </c>
      <c r="O57">
        <f t="shared" si="7"/>
        <v>0.14601150786821601</v>
      </c>
      <c r="P57">
        <f t="shared" si="8"/>
        <v>-1.4072474366418506</v>
      </c>
      <c r="Q57">
        <f t="shared" si="9"/>
        <v>7.9677014908520832E-2</v>
      </c>
      <c r="R57">
        <f t="shared" si="10"/>
        <v>0.36654233346072873</v>
      </c>
      <c r="S57">
        <f t="shared" si="23"/>
        <v>16</v>
      </c>
      <c r="T57">
        <f t="shared" si="11"/>
        <v>-0.77517842123709502</v>
      </c>
      <c r="U57">
        <f t="shared" si="12"/>
        <v>0.21911711863963443</v>
      </c>
      <c r="V57">
        <f t="shared" si="13"/>
        <v>-1.2081911231293143</v>
      </c>
      <c r="W57">
        <f t="shared" si="14"/>
        <v>0.11348687773073406</v>
      </c>
      <c r="X57">
        <f t="shared" si="15"/>
        <v>0.71617752973404913</v>
      </c>
      <c r="Y57">
        <f t="shared" si="24"/>
        <v>16</v>
      </c>
      <c r="Z57">
        <f t="shared" si="16"/>
        <v>-0.67132420525683889</v>
      </c>
      <c r="AA57">
        <f t="shared" si="17"/>
        <v>0.25100700900435635</v>
      </c>
      <c r="AB57">
        <f t="shared" si="18"/>
        <v>-1.1713242052568389</v>
      </c>
      <c r="AC57">
        <f t="shared" si="19"/>
        <v>0.12073424276785728</v>
      </c>
      <c r="AD57">
        <f t="shared" si="20"/>
        <v>1.0649107631228749</v>
      </c>
      <c r="AE57">
        <v>16.25</v>
      </c>
      <c r="AF57">
        <v>0</v>
      </c>
      <c r="AG57">
        <v>9.1213738838093694E-2</v>
      </c>
      <c r="AH57">
        <v>0.40432310655502945</v>
      </c>
      <c r="AI57">
        <v>0.7722946081237998</v>
      </c>
      <c r="AJ57">
        <v>1.1347327855554314</v>
      </c>
      <c r="AW57">
        <v>16.25</v>
      </c>
      <c r="AX57">
        <v>5.7555357182554799E-2</v>
      </c>
    </row>
    <row r="58" spans="6:50" x14ac:dyDescent="0.25">
      <c r="F58">
        <f t="shared" si="21"/>
        <v>16.25</v>
      </c>
      <c r="G58">
        <f t="shared" si="1"/>
        <v>-1.5756316643698169</v>
      </c>
      <c r="H58">
        <f t="shared" si="2"/>
        <v>5.7555357182554799E-2</v>
      </c>
      <c r="I58">
        <f t="shared" si="25"/>
        <v>-1.8256316643698169</v>
      </c>
      <c r="J58">
        <f t="shared" si="3"/>
        <v>3.3952881433739632E-2</v>
      </c>
      <c r="K58">
        <f t="shared" si="26"/>
        <v>0</v>
      </c>
      <c r="L58">
        <f t="shared" si="27"/>
        <v>9.1213738838093694E-2</v>
      </c>
      <c r="M58">
        <f t="shared" si="22"/>
        <v>16.25</v>
      </c>
      <c r="N58">
        <f t="shared" si="6"/>
        <v>-1.0098415843031281</v>
      </c>
      <c r="O58">
        <f t="shared" si="7"/>
        <v>0.15628559671123035</v>
      </c>
      <c r="P58">
        <f t="shared" si="8"/>
        <v>-1.3633949748964018</v>
      </c>
      <c r="Q58">
        <f t="shared" si="9"/>
        <v>8.6379031977354082E-2</v>
      </c>
      <c r="R58">
        <f t="shared" si="10"/>
        <v>0.40432310655502945</v>
      </c>
      <c r="S58">
        <f t="shared" si="23"/>
        <v>16.25</v>
      </c>
      <c r="T58">
        <f t="shared" si="11"/>
        <v>-0.73937303615667238</v>
      </c>
      <c r="U58">
        <f t="shared" si="12"/>
        <v>0.22984025539574465</v>
      </c>
      <c r="V58">
        <f t="shared" si="13"/>
        <v>-1.1723857380488916</v>
      </c>
      <c r="W58">
        <f t="shared" si="14"/>
        <v>0.12052111142263987</v>
      </c>
      <c r="X58">
        <f t="shared" si="15"/>
        <v>0.7722946081237998</v>
      </c>
      <c r="Y58">
        <f t="shared" si="24"/>
        <v>16.25</v>
      </c>
      <c r="Z58">
        <f t="shared" si="16"/>
        <v>-0.64031583218490851</v>
      </c>
      <c r="AA58">
        <f t="shared" si="17"/>
        <v>0.26098364494475634</v>
      </c>
      <c r="AB58">
        <f t="shared" si="18"/>
        <v>-1.1403158321849085</v>
      </c>
      <c r="AC58">
        <f t="shared" si="19"/>
        <v>0.12707737210186285</v>
      </c>
      <c r="AD58">
        <f t="shared" si="20"/>
        <v>1.1347327855554314</v>
      </c>
      <c r="AE58">
        <v>16.5</v>
      </c>
      <c r="AF58">
        <v>0</v>
      </c>
      <c r="AG58">
        <v>0.10651370516643488</v>
      </c>
      <c r="AH58">
        <v>0.44470993952929927</v>
      </c>
      <c r="AI58">
        <v>0.83110744017983373</v>
      </c>
      <c r="AJ58">
        <v>1.2071704745943848</v>
      </c>
      <c r="AW58">
        <v>16.5</v>
      </c>
      <c r="AX58">
        <v>6.4941709186625285E-2</v>
      </c>
    </row>
    <row r="59" spans="6:50" x14ac:dyDescent="0.25">
      <c r="F59">
        <f t="shared" si="21"/>
        <v>16.5</v>
      </c>
      <c r="G59">
        <f t="shared" si="1"/>
        <v>-1.5145617758466632</v>
      </c>
      <c r="H59">
        <f t="shared" si="2"/>
        <v>6.4941709186625285E-2</v>
      </c>
      <c r="I59">
        <f t="shared" si="25"/>
        <v>-1.7645617758466632</v>
      </c>
      <c r="J59">
        <f t="shared" si="3"/>
        <v>3.881872219440851E-2</v>
      </c>
      <c r="K59">
        <f t="shared" si="26"/>
        <v>0</v>
      </c>
      <c r="L59">
        <f t="shared" si="27"/>
        <v>0.10651370516643488</v>
      </c>
      <c r="M59">
        <f t="shared" si="22"/>
        <v>16.5</v>
      </c>
      <c r="N59">
        <f t="shared" si="6"/>
        <v>-0.96665865200209955</v>
      </c>
      <c r="O59">
        <f t="shared" si="7"/>
        <v>0.16685735181340663</v>
      </c>
      <c r="P59">
        <f t="shared" si="8"/>
        <v>-1.3202120425953734</v>
      </c>
      <c r="Q59">
        <f t="shared" si="9"/>
        <v>9.3382116183530192E-2</v>
      </c>
      <c r="R59">
        <f t="shared" si="10"/>
        <v>0.44470993952929927</v>
      </c>
      <c r="S59">
        <f t="shared" si="23"/>
        <v>16.5</v>
      </c>
      <c r="T59">
        <f t="shared" si="11"/>
        <v>-0.70411431957844894</v>
      </c>
      <c r="U59">
        <f t="shared" si="12"/>
        <v>0.24068079159471534</v>
      </c>
      <c r="V59">
        <f t="shared" si="13"/>
        <v>-1.1371270214706684</v>
      </c>
      <c r="W59">
        <f t="shared" si="14"/>
        <v>0.12774259465959859</v>
      </c>
      <c r="X59">
        <f t="shared" si="15"/>
        <v>0.83110744017983373</v>
      </c>
      <c r="Y59">
        <f t="shared" si="24"/>
        <v>16.5</v>
      </c>
      <c r="Z59">
        <f t="shared" si="16"/>
        <v>-0.60978088792333152</v>
      </c>
      <c r="AA59">
        <f t="shared" si="17"/>
        <v>0.27100348176904421</v>
      </c>
      <c r="AB59">
        <f t="shared" si="18"/>
        <v>-1.1097808879233315</v>
      </c>
      <c r="AC59">
        <f t="shared" si="19"/>
        <v>0.13354672846910892</v>
      </c>
      <c r="AD59">
        <f t="shared" si="20"/>
        <v>1.2071704745943848</v>
      </c>
      <c r="AE59">
        <v>16.75</v>
      </c>
      <c r="AF59">
        <v>0</v>
      </c>
      <c r="AG59">
        <v>0.12373362292569468</v>
      </c>
      <c r="AH59">
        <v>0.48777524125572347</v>
      </c>
      <c r="AI59">
        <v>0.89264361713744123</v>
      </c>
      <c r="AJ59">
        <v>1.2822282976919257</v>
      </c>
      <c r="AW59">
        <v>16.75</v>
      </c>
      <c r="AX59">
        <v>7.2916297659042464E-2</v>
      </c>
    </row>
    <row r="60" spans="6:50" x14ac:dyDescent="0.25">
      <c r="F60">
        <f t="shared" si="21"/>
        <v>16.75</v>
      </c>
      <c r="G60">
        <f t="shared" si="1"/>
        <v>-1.454410266388501</v>
      </c>
      <c r="H60">
        <f t="shared" si="2"/>
        <v>7.2916297659042464E-2</v>
      </c>
      <c r="I60">
        <f t="shared" si="25"/>
        <v>-1.704410266388501</v>
      </c>
      <c r="J60">
        <f t="shared" si="3"/>
        <v>4.4152233634442553E-2</v>
      </c>
      <c r="K60">
        <f t="shared" si="26"/>
        <v>0</v>
      </c>
      <c r="L60">
        <f t="shared" si="27"/>
        <v>0.12373362292569468</v>
      </c>
      <c r="M60">
        <f t="shared" si="22"/>
        <v>16.75</v>
      </c>
      <c r="N60">
        <f t="shared" si="6"/>
        <v>-0.92412511176562628</v>
      </c>
      <c r="O60">
        <f t="shared" si="7"/>
        <v>0.1777105901298755</v>
      </c>
      <c r="P60">
        <f t="shared" si="8"/>
        <v>-1.2776785023589001</v>
      </c>
      <c r="Q60">
        <f t="shared" si="9"/>
        <v>0.10068140411307906</v>
      </c>
      <c r="R60">
        <f t="shared" si="10"/>
        <v>0.48777524125572347</v>
      </c>
      <c r="S60">
        <f t="shared" si="23"/>
        <v>16.75</v>
      </c>
      <c r="T60">
        <f t="shared" si="11"/>
        <v>-0.66938582940061675</v>
      </c>
      <c r="U60">
        <f t="shared" si="12"/>
        <v>0.25162469434475987</v>
      </c>
      <c r="V60">
        <f t="shared" si="13"/>
        <v>-1.1023985312928359</v>
      </c>
      <c r="W60">
        <f t="shared" si="14"/>
        <v>0.13514422488801245</v>
      </c>
      <c r="X60">
        <f t="shared" si="15"/>
        <v>0.89264361713744123</v>
      </c>
      <c r="Y60">
        <f t="shared" si="24"/>
        <v>16.75</v>
      </c>
      <c r="Z60">
        <f t="shared" si="16"/>
        <v>-0.57970513319425043</v>
      </c>
      <c r="AA60">
        <f t="shared" si="17"/>
        <v>0.28105674057241786</v>
      </c>
      <c r="AB60">
        <f t="shared" si="18"/>
        <v>-1.0797051331942504</v>
      </c>
      <c r="AC60">
        <f t="shared" si="19"/>
        <v>0.14013675366871403</v>
      </c>
      <c r="AD60">
        <f t="shared" si="20"/>
        <v>1.2822282976919257</v>
      </c>
      <c r="AE60">
        <v>17</v>
      </c>
      <c r="AF60">
        <v>0</v>
      </c>
      <c r="AG60">
        <v>0.14302139994428065</v>
      </c>
      <c r="AH60">
        <v>0.53358728866784189</v>
      </c>
      <c r="AI60">
        <v>0.95692725089152075</v>
      </c>
      <c r="AJ60">
        <v>1.3599082600478889</v>
      </c>
      <c r="AW60">
        <v>17</v>
      </c>
      <c r="AX60">
        <v>8.1485317115175204E-2</v>
      </c>
    </row>
    <row r="61" spans="6:50" x14ac:dyDescent="0.25">
      <c r="F61">
        <f t="shared" si="21"/>
        <v>17</v>
      </c>
      <c r="G61">
        <f t="shared" si="1"/>
        <v>-1.3951499232479385</v>
      </c>
      <c r="H61">
        <f t="shared" si="2"/>
        <v>8.1485317115175204E-2</v>
      </c>
      <c r="I61">
        <f t="shared" si="25"/>
        <v>-1.6451499232479385</v>
      </c>
      <c r="J61">
        <f t="shared" si="3"/>
        <v>4.9969448737568235E-2</v>
      </c>
      <c r="K61">
        <f t="shared" si="26"/>
        <v>0</v>
      </c>
      <c r="L61">
        <f t="shared" si="27"/>
        <v>0.14302139994428065</v>
      </c>
      <c r="M61">
        <f t="shared" si="22"/>
        <v>17</v>
      </c>
      <c r="N61">
        <f t="shared" si="6"/>
        <v>-0.88222172127549281</v>
      </c>
      <c r="O61">
        <f t="shared" si="7"/>
        <v>0.18882845891757558</v>
      </c>
      <c r="P61">
        <f t="shared" si="8"/>
        <v>-1.2357751118687665</v>
      </c>
      <c r="Q61">
        <f t="shared" si="9"/>
        <v>0.10827108430727662</v>
      </c>
      <c r="R61">
        <f t="shared" si="10"/>
        <v>0.53358728866784189</v>
      </c>
      <c r="S61">
        <f t="shared" si="23"/>
        <v>17</v>
      </c>
      <c r="T61">
        <f t="shared" si="11"/>
        <v>-0.63517185433614354</v>
      </c>
      <c r="U61">
        <f t="shared" si="12"/>
        <v>0.26265816884896109</v>
      </c>
      <c r="V61">
        <f t="shared" si="13"/>
        <v>-1.0681845562283629</v>
      </c>
      <c r="W61">
        <f t="shared" si="14"/>
        <v>0.14271863488796788</v>
      </c>
      <c r="X61">
        <f t="shared" si="15"/>
        <v>0.95692725089152075</v>
      </c>
      <c r="Y61">
        <f t="shared" si="24"/>
        <v>17</v>
      </c>
      <c r="Z61">
        <f t="shared" si="16"/>
        <v>-0.55007496162396929</v>
      </c>
      <c r="AA61">
        <f t="shared" si="17"/>
        <v>0.29113397969000915</v>
      </c>
      <c r="AB61">
        <f t="shared" si="18"/>
        <v>-1.0500749616239693</v>
      </c>
      <c r="AC61">
        <f t="shared" si="19"/>
        <v>0.14684182471548315</v>
      </c>
      <c r="AD61">
        <f t="shared" si="20"/>
        <v>1.3599082600478889</v>
      </c>
      <c r="AE61">
        <v>17.25</v>
      </c>
      <c r="AF61">
        <v>0</v>
      </c>
      <c r="AG61">
        <v>0.16452604324443998</v>
      </c>
      <c r="AH61">
        <v>0.58221007401369285</v>
      </c>
      <c r="AI61">
        <v>1.0239790385973602</v>
      </c>
      <c r="AJ61">
        <v>1.4402100073334489</v>
      </c>
      <c r="AW61">
        <v>17.25</v>
      </c>
      <c r="AX61">
        <v>9.0651356004109299E-2</v>
      </c>
    </row>
    <row r="62" spans="6:50" x14ac:dyDescent="0.25">
      <c r="F62">
        <f t="shared" si="21"/>
        <v>17.25</v>
      </c>
      <c r="G62">
        <f t="shared" si="1"/>
        <v>-1.3367547255633283</v>
      </c>
      <c r="H62">
        <f t="shared" si="2"/>
        <v>9.0651356004109299E-2</v>
      </c>
      <c r="I62">
        <f t="shared" si="25"/>
        <v>-1.5867547255633283</v>
      </c>
      <c r="J62">
        <f t="shared" si="3"/>
        <v>5.6284103228833149E-2</v>
      </c>
      <c r="K62">
        <f t="shared" si="26"/>
        <v>0</v>
      </c>
      <c r="L62">
        <f t="shared" si="27"/>
        <v>0.16452604324443998</v>
      </c>
      <c r="M62">
        <f t="shared" si="22"/>
        <v>17.25</v>
      </c>
      <c r="N62">
        <f t="shared" si="6"/>
        <v>-0.84093008100397604</v>
      </c>
      <c r="O62">
        <f t="shared" si="7"/>
        <v>0.20019355267332897</v>
      </c>
      <c r="P62">
        <f t="shared" si="8"/>
        <v>-1.1944834715972499</v>
      </c>
      <c r="Q62">
        <f t="shared" si="9"/>
        <v>0.11614445117803072</v>
      </c>
      <c r="R62">
        <f t="shared" si="10"/>
        <v>0.58221007401369285</v>
      </c>
      <c r="S62">
        <f t="shared" si="23"/>
        <v>17.25</v>
      </c>
      <c r="T62">
        <f t="shared" si="11"/>
        <v>-0.60145737123355225</v>
      </c>
      <c r="U62">
        <f t="shared" si="12"/>
        <v>0.27376769823323954</v>
      </c>
      <c r="V62">
        <f t="shared" si="13"/>
        <v>-1.0344700731257714</v>
      </c>
      <c r="W62">
        <f t="shared" si="14"/>
        <v>0.15045823020154933</v>
      </c>
      <c r="X62">
        <f t="shared" si="15"/>
        <v>1.0239790385973602</v>
      </c>
      <c r="Y62">
        <f t="shared" si="24"/>
        <v>17.25</v>
      </c>
      <c r="Z62">
        <f t="shared" si="16"/>
        <v>-0.52087736278166408</v>
      </c>
      <c r="AA62">
        <f t="shared" si="17"/>
        <v>0.30122610296213931</v>
      </c>
      <c r="AB62">
        <f t="shared" si="18"/>
        <v>-1.0208773627816641</v>
      </c>
      <c r="AC62">
        <f t="shared" si="19"/>
        <v>0.15365627271595139</v>
      </c>
      <c r="AD62">
        <f t="shared" si="20"/>
        <v>1.4402100073334489</v>
      </c>
      <c r="AE62">
        <v>17.5</v>
      </c>
      <c r="AF62">
        <v>0</v>
      </c>
      <c r="AG62">
        <v>0.18839675160767078</v>
      </c>
      <c r="AH62">
        <v>0.63370318094444045</v>
      </c>
      <c r="AI62">
        <v>1.0938163366451441</v>
      </c>
      <c r="AJ62">
        <v>1.5231309291623889</v>
      </c>
      <c r="AW62">
        <v>17.5</v>
      </c>
      <c r="AX62">
        <v>0.10041335740867437</v>
      </c>
    </row>
    <row r="63" spans="6:50" x14ac:dyDescent="0.25">
      <c r="F63">
        <f t="shared" si="21"/>
        <v>17.5</v>
      </c>
      <c r="G63">
        <f t="shared" si="1"/>
        <v>-1.2791997757549298</v>
      </c>
      <c r="H63">
        <f t="shared" si="2"/>
        <v>0.10041335740867437</v>
      </c>
      <c r="I63">
        <f t="shared" si="25"/>
        <v>-1.5291997757549298</v>
      </c>
      <c r="J63">
        <f t="shared" si="3"/>
        <v>6.3107463091198635E-2</v>
      </c>
      <c r="K63">
        <f t="shared" si="26"/>
        <v>0</v>
      </c>
      <c r="L63">
        <f t="shared" si="27"/>
        <v>0.18839675160767078</v>
      </c>
      <c r="M63">
        <f t="shared" si="22"/>
        <v>17.5</v>
      </c>
      <c r="N63">
        <f t="shared" si="6"/>
        <v>-0.800232585703606</v>
      </c>
      <c r="O63">
        <f t="shared" si="7"/>
        <v>0.21178802673846189</v>
      </c>
      <c r="P63">
        <f t="shared" si="8"/>
        <v>-1.1537859762968798</v>
      </c>
      <c r="Q63">
        <f t="shared" si="9"/>
        <v>0.12429396249264396</v>
      </c>
      <c r="R63">
        <f t="shared" si="10"/>
        <v>0.63370318094444045</v>
      </c>
      <c r="S63">
        <f t="shared" si="23"/>
        <v>17.5</v>
      </c>
      <c r="T63">
        <f t="shared" si="11"/>
        <v>-0.56822800546847807</v>
      </c>
      <c r="U63">
        <f t="shared" si="12"/>
        <v>0.28494007874123778</v>
      </c>
      <c r="V63">
        <f t="shared" si="13"/>
        <v>-1.0012407073606973</v>
      </c>
      <c r="W63">
        <f t="shared" si="14"/>
        <v>0.15835522531181775</v>
      </c>
      <c r="X63">
        <f t="shared" si="15"/>
        <v>1.0938163366451441</v>
      </c>
      <c r="Y63">
        <f t="shared" si="24"/>
        <v>17.5</v>
      </c>
      <c r="Z63">
        <f t="shared" si="16"/>
        <v>-0.49209988787746489</v>
      </c>
      <c r="AA63">
        <f t="shared" si="17"/>
        <v>0.31132436575997535</v>
      </c>
      <c r="AB63">
        <f t="shared" si="18"/>
        <v>-0.99209988787746495</v>
      </c>
      <c r="AC63">
        <f t="shared" si="19"/>
        <v>0.16057440061765152</v>
      </c>
      <c r="AD63">
        <f t="shared" si="20"/>
        <v>1.5231309291623889</v>
      </c>
      <c r="AE63">
        <v>17.75</v>
      </c>
      <c r="AF63">
        <v>0</v>
      </c>
      <c r="AG63">
        <v>0.21478200428400784</v>
      </c>
      <c r="AH63">
        <v>0.68812168850477873</v>
      </c>
      <c r="AI63">
        <v>1.1664532428756891</v>
      </c>
      <c r="AJ63">
        <v>1.6086662627808161</v>
      </c>
      <c r="AW63">
        <v>17.75</v>
      </c>
      <c r="AX63">
        <v>0.1107666272105524</v>
      </c>
    </row>
    <row r="64" spans="6:50" x14ac:dyDescent="0.25">
      <c r="F64">
        <f t="shared" si="21"/>
        <v>17.75</v>
      </c>
      <c r="G64">
        <f t="shared" si="1"/>
        <v>-1.2224612357871041</v>
      </c>
      <c r="H64">
        <f t="shared" si="2"/>
        <v>0.1107666272105524</v>
      </c>
      <c r="I64">
        <f t="shared" si="25"/>
        <v>-1.4724612357871041</v>
      </c>
      <c r="J64">
        <f t="shared" si="3"/>
        <v>7.0448183756253904E-2</v>
      </c>
      <c r="K64">
        <f t="shared" si="26"/>
        <v>0</v>
      </c>
      <c r="L64">
        <f t="shared" si="27"/>
        <v>0.21478200428400784</v>
      </c>
      <c r="M64">
        <f t="shared" si="22"/>
        <v>17.75</v>
      </c>
      <c r="N64">
        <f t="shared" si="6"/>
        <v>-0.76011237933773246</v>
      </c>
      <c r="O64">
        <f t="shared" si="7"/>
        <v>0.22359370678890941</v>
      </c>
      <c r="P64">
        <f t="shared" si="8"/>
        <v>-1.1136657699310062</v>
      </c>
      <c r="Q64">
        <f t="shared" si="9"/>
        <v>0.13271129966891596</v>
      </c>
      <c r="R64">
        <f t="shared" si="10"/>
        <v>0.68812168850477873</v>
      </c>
      <c r="S64">
        <f t="shared" si="23"/>
        <v>17.75</v>
      </c>
      <c r="T64">
        <f t="shared" si="11"/>
        <v>-0.53546999414462748</v>
      </c>
      <c r="U64">
        <f t="shared" si="12"/>
        <v>0.29616245050625589</v>
      </c>
      <c r="V64">
        <f t="shared" si="13"/>
        <v>-0.96848269603684678</v>
      </c>
      <c r="W64">
        <f t="shared" si="14"/>
        <v>0.16640167844042442</v>
      </c>
      <c r="X64">
        <f t="shared" si="15"/>
        <v>1.1664532428756891</v>
      </c>
      <c r="Y64">
        <f t="shared" si="24"/>
        <v>17.75</v>
      </c>
      <c r="Z64">
        <f t="shared" si="16"/>
        <v>-0.46373061789355202</v>
      </c>
      <c r="AA64">
        <f t="shared" si="17"/>
        <v>0.32142037897118103</v>
      </c>
      <c r="AB64">
        <f t="shared" si="18"/>
        <v>-0.96373061789355208</v>
      </c>
      <c r="AC64">
        <f t="shared" si="19"/>
        <v>0.16759049983784841</v>
      </c>
      <c r="AD64">
        <f t="shared" si="20"/>
        <v>1.6086662627808161</v>
      </c>
      <c r="AE64">
        <v>18</v>
      </c>
      <c r="AF64">
        <v>0</v>
      </c>
      <c r="AG64">
        <v>0.24382865746254723</v>
      </c>
      <c r="AH64">
        <v>0.74551610191228068</v>
      </c>
      <c r="AI64">
        <v>1.2419006859596218</v>
      </c>
      <c r="AJ64">
        <v>1.6968091965015413</v>
      </c>
      <c r="AW64">
        <v>18</v>
      </c>
      <c r="AX64">
        <v>0.12170288759534122</v>
      </c>
    </row>
    <row r="65" spans="6:50" x14ac:dyDescent="0.25">
      <c r="F65">
        <f t="shared" si="21"/>
        <v>18</v>
      </c>
      <c r="G65">
        <f t="shared" si="1"/>
        <v>-1.1665162678881444</v>
      </c>
      <c r="H65">
        <f t="shared" si="2"/>
        <v>0.12170288759534122</v>
      </c>
      <c r="I65">
        <f t="shared" si="25"/>
        <v>-1.4165162678881444</v>
      </c>
      <c r="J65">
        <f t="shared" si="3"/>
        <v>7.8312202304311088E-2</v>
      </c>
      <c r="K65">
        <f t="shared" si="26"/>
        <v>0</v>
      </c>
      <c r="L65">
        <f t="shared" si="27"/>
        <v>0.24382865746254723</v>
      </c>
      <c r="M65">
        <f t="shared" si="22"/>
        <v>18</v>
      </c>
      <c r="N65">
        <f t="shared" si="6"/>
        <v>-0.72055331316311444</v>
      </c>
      <c r="O65">
        <f t="shared" si="7"/>
        <v>0.23559219355885913</v>
      </c>
      <c r="P65">
        <f t="shared" si="8"/>
        <v>-1.0741067037563883</v>
      </c>
      <c r="Q65">
        <f t="shared" si="9"/>
        <v>0.14138743015961536</v>
      </c>
      <c r="R65">
        <f t="shared" si="10"/>
        <v>0.74551610191228068</v>
      </c>
      <c r="S65">
        <f t="shared" si="23"/>
        <v>18</v>
      </c>
      <c r="T65">
        <f t="shared" si="11"/>
        <v>-0.50317015186835823</v>
      </c>
      <c r="U65">
        <f t="shared" si="12"/>
        <v>0.30742232412466808</v>
      </c>
      <c r="V65">
        <f t="shared" si="13"/>
        <v>-0.93618285376057753</v>
      </c>
      <c r="W65">
        <f t="shared" si="14"/>
        <v>0.17458952485716919</v>
      </c>
      <c r="X65">
        <f t="shared" si="15"/>
        <v>1.2419006859596218</v>
      </c>
      <c r="Y65">
        <f t="shared" si="24"/>
        <v>18</v>
      </c>
      <c r="Z65">
        <f t="shared" si="16"/>
        <v>-0.4357581339440722</v>
      </c>
      <c r="AA65">
        <f t="shared" si="17"/>
        <v>0.33150611113561768</v>
      </c>
      <c r="AB65">
        <f t="shared" si="18"/>
        <v>-0.93575813394407215</v>
      </c>
      <c r="AC65">
        <f t="shared" si="19"/>
        <v>0.17469886578502733</v>
      </c>
      <c r="AD65">
        <f t="shared" si="20"/>
        <v>1.6968091965015413</v>
      </c>
      <c r="AE65">
        <v>18.25</v>
      </c>
      <c r="AF65">
        <v>0</v>
      </c>
      <c r="AG65">
        <v>0.27568105949403376</v>
      </c>
      <c r="AH65">
        <v>0.8059323088654744</v>
      </c>
      <c r="AI65">
        <v>1.3201665209193818</v>
      </c>
      <c r="AJ65">
        <v>1.7875509724610676</v>
      </c>
      <c r="AW65">
        <v>18.25</v>
      </c>
      <c r="AX65">
        <v>0.13321037303097794</v>
      </c>
    </row>
    <row r="66" spans="6:50" x14ac:dyDescent="0.25">
      <c r="F66">
        <f t="shared" si="21"/>
        <v>18.25</v>
      </c>
      <c r="G66">
        <f t="shared" si="1"/>
        <v>-1.111342979358801</v>
      </c>
      <c r="H66">
        <f t="shared" si="2"/>
        <v>0.13321037303097794</v>
      </c>
      <c r="I66">
        <f t="shared" si="25"/>
        <v>-1.361342979358801</v>
      </c>
      <c r="J66">
        <f t="shared" si="3"/>
        <v>8.6702663319049841E-2</v>
      </c>
      <c r="K66">
        <f t="shared" si="26"/>
        <v>0</v>
      </c>
      <c r="L66">
        <f t="shared" si="27"/>
        <v>0.27568105949403376</v>
      </c>
      <c r="M66">
        <f t="shared" si="22"/>
        <v>18.25</v>
      </c>
      <c r="N66">
        <f t="shared" si="6"/>
        <v>-0.68153990670365372</v>
      </c>
      <c r="O66">
        <f t="shared" si="7"/>
        <v>0.24776496226797462</v>
      </c>
      <c r="P66">
        <f t="shared" si="8"/>
        <v>-1.0350932972969276</v>
      </c>
      <c r="Q66">
        <f t="shared" si="9"/>
        <v>0.15031267124862724</v>
      </c>
      <c r="R66">
        <f t="shared" si="10"/>
        <v>0.8059323088654744</v>
      </c>
      <c r="S66">
        <f t="shared" si="23"/>
        <v>18.25</v>
      </c>
      <c r="T66">
        <f t="shared" si="11"/>
        <v>-0.47131583888386486</v>
      </c>
      <c r="U66">
        <f t="shared" si="12"/>
        <v>0.31870760326511077</v>
      </c>
      <c r="V66">
        <f t="shared" si="13"/>
        <v>-0.90432854077608416</v>
      </c>
      <c r="W66">
        <f t="shared" si="14"/>
        <v>0.18291060861806774</v>
      </c>
      <c r="X66">
        <f t="shared" si="15"/>
        <v>1.3201665209193818</v>
      </c>
      <c r="Y66">
        <f t="shared" si="24"/>
        <v>18.25</v>
      </c>
      <c r="Z66">
        <f t="shared" si="16"/>
        <v>-0.40817148967940048</v>
      </c>
      <c r="AA66">
        <f t="shared" si="17"/>
        <v>0.34157388891120843</v>
      </c>
      <c r="AB66">
        <f t="shared" si="18"/>
        <v>-0.90817148967940042</v>
      </c>
      <c r="AC66">
        <f t="shared" si="19"/>
        <v>0.18189381229243359</v>
      </c>
      <c r="AD66">
        <f t="shared" si="20"/>
        <v>1.7875509724610676</v>
      </c>
      <c r="AE66">
        <v>18.5</v>
      </c>
      <c r="AF66">
        <v>0</v>
      </c>
      <c r="AG66">
        <v>0.31048019506022229</v>
      </c>
      <c r="AH66">
        <v>0.86941156000220143</v>
      </c>
      <c r="AI66">
        <v>1.401255629833007</v>
      </c>
      <c r="AJ66">
        <v>1.8808809883255577</v>
      </c>
      <c r="AW66">
        <v>18.5</v>
      </c>
      <c r="AX66">
        <v>0.14527396523933975</v>
      </c>
    </row>
    <row r="67" spans="6:50" x14ac:dyDescent="0.25">
      <c r="F67">
        <f t="shared" si="21"/>
        <v>18.5</v>
      </c>
      <c r="G67">
        <f t="shared" si="1"/>
        <v>-1.0569203711356865</v>
      </c>
      <c r="H67">
        <f t="shared" si="2"/>
        <v>0.14527396523933975</v>
      </c>
      <c r="I67">
        <f t="shared" si="25"/>
        <v>-1.3069203711356865</v>
      </c>
      <c r="J67">
        <f t="shared" si="3"/>
        <v>9.5619878386666718E-2</v>
      </c>
      <c r="K67">
        <f t="shared" si="26"/>
        <v>0</v>
      </c>
      <c r="L67">
        <f t="shared" si="27"/>
        <v>0.31048019506022229</v>
      </c>
      <c r="M67">
        <f t="shared" si="22"/>
        <v>18.5</v>
      </c>
      <c r="N67">
        <f t="shared" si="6"/>
        <v>-0.64305731137923072</v>
      </c>
      <c r="O67">
        <f t="shared" si="7"/>
        <v>0.26009345633616487</v>
      </c>
      <c r="P67">
        <f t="shared" si="8"/>
        <v>-0.99661070197250456</v>
      </c>
      <c r="Q67">
        <f t="shared" si="9"/>
        <v>0.15947675462824543</v>
      </c>
      <c r="R67">
        <f t="shared" si="10"/>
        <v>0.86941156000220143</v>
      </c>
      <c r="S67">
        <f t="shared" si="23"/>
        <v>18.5</v>
      </c>
      <c r="T67">
        <f t="shared" si="11"/>
        <v>-0.43989493137624819</v>
      </c>
      <c r="U67">
        <f t="shared" si="12"/>
        <v>0.3300066035537515</v>
      </c>
      <c r="V67">
        <f t="shared" si="13"/>
        <v>-0.87290763326846754</v>
      </c>
      <c r="W67">
        <f t="shared" si="14"/>
        <v>0.19135671266966009</v>
      </c>
      <c r="X67">
        <f t="shared" si="15"/>
        <v>1.401255629833007</v>
      </c>
      <c r="Y67">
        <f t="shared" si="24"/>
        <v>18.5</v>
      </c>
      <c r="Z67">
        <f t="shared" si="16"/>
        <v>-0.38096018556784322</v>
      </c>
      <c r="AA67">
        <f t="shared" si="17"/>
        <v>0.35161639603992279</v>
      </c>
      <c r="AB67">
        <f t="shared" si="18"/>
        <v>-0.88096018556784328</v>
      </c>
      <c r="AC67">
        <f t="shared" si="19"/>
        <v>0.18916968498803055</v>
      </c>
      <c r="AD67">
        <f t="shared" si="20"/>
        <v>1.8808809883255577</v>
      </c>
      <c r="AE67">
        <v>18.75</v>
      </c>
      <c r="AF67">
        <v>0</v>
      </c>
      <c r="AG67">
        <v>0.34836286755160728</v>
      </c>
      <c r="AH67">
        <v>0.93599047203916097</v>
      </c>
      <c r="AI67">
        <v>1.4851700268190431</v>
      </c>
      <c r="AJ67">
        <v>1.9767868976172132</v>
      </c>
      <c r="AW67">
        <v>18.75</v>
      </c>
      <c r="AX67">
        <v>0.15787536319759293</v>
      </c>
    </row>
    <row r="68" spans="6:50" x14ac:dyDescent="0.25">
      <c r="F68">
        <f t="shared" si="21"/>
        <v>18.75</v>
      </c>
      <c r="G68">
        <f t="shared" ref="G68:G131" si="28">(LN(F68/$C$2)+($D$3+0.5*$D$4^2)*$H$1)/($D$4*SQRT($H$1))</f>
        <v>-1.0032282898071236</v>
      </c>
      <c r="H68">
        <f t="shared" ref="H68:H131" si="29">NORMSDIST(G68)</f>
        <v>0.15787536319759293</v>
      </c>
      <c r="I68">
        <f t="shared" si="25"/>
        <v>-1.2532282898071236</v>
      </c>
      <c r="J68">
        <f t="shared" ref="J68:J131" si="30">NORMSDIST(I68)</f>
        <v>0.10506131862255537</v>
      </c>
      <c r="K68">
        <f t="shared" si="26"/>
        <v>0</v>
      </c>
      <c r="L68">
        <f t="shared" si="27"/>
        <v>0.34836286755160728</v>
      </c>
      <c r="M68">
        <f t="shared" si="22"/>
        <v>18.75</v>
      </c>
      <c r="N68">
        <f t="shared" ref="N68:N131" si="31">(LN(M68/$C$2)+($D$3+0.5*$D$4^2)*$O$1)/($D$4*SQRT($O$1))</f>
        <v>-0.60509127657578432</v>
      </c>
      <c r="O68">
        <f t="shared" ref="O68:O131" si="32">NORMSDIST(N68)</f>
        <v>0.27255917507509125</v>
      </c>
      <c r="P68">
        <f t="shared" ref="P68:P131" si="33">N68-$D$4*SQRT($O$1)</f>
        <v>-0.95864466716905805</v>
      </c>
      <c r="Q68">
        <f t="shared" ref="Q68:Q131" si="34">NORMSDIST(P68)</f>
        <v>0.16886889117689846</v>
      </c>
      <c r="R68">
        <f t="shared" ref="R68:R131" si="35">M68*O68-$C$2*Q68/EXP($D$3*$O$1)</f>
        <v>0.93599047203916097</v>
      </c>
      <c r="S68">
        <f t="shared" si="23"/>
        <v>18.75</v>
      </c>
      <c r="T68">
        <f t="shared" ref="T68:T131" si="36">(LN(S68/$C$2)+($D$3+0.5*$D$4^2)*$U$1)/($D$4*SQRT($U$1))</f>
        <v>-0.40889579376785112</v>
      </c>
      <c r="U68">
        <f t="shared" ref="U68:U131" si="37">NORMSDIST(T68)</f>
        <v>0.34130806797864133</v>
      </c>
      <c r="V68">
        <f t="shared" ref="V68:V131" si="38">T68-$D$4*SQRT($U$1)</f>
        <v>-0.84190849566007042</v>
      </c>
      <c r="W68">
        <f t="shared" ref="W68:W131" si="39">NORMSDIST(V68)</f>
        <v>0.19991958727644318</v>
      </c>
      <c r="X68">
        <f t="shared" ref="X68:X131" si="40">S68*U68-$C$2*W68/EXP($D$3*$U$1)</f>
        <v>1.4851700268190431</v>
      </c>
      <c r="Y68">
        <f t="shared" si="24"/>
        <v>18.75</v>
      </c>
      <c r="Z68">
        <f t="shared" ref="Z68:Z131" si="41">(LN(Y68/$C$2)+($D$3+0.5*$D$4^2)*$U$1)/($D$4*SQRT($AA$1))</f>
        <v>-0.3541141449035618</v>
      </c>
      <c r="AA68">
        <f t="shared" ref="AA68:AA131" si="42">NORMSDIST(Z68)</f>
        <v>0.36162667097360657</v>
      </c>
      <c r="AB68">
        <f t="shared" ref="AB68:AB131" si="43">Z68-$D$4*SQRT($AA$1)</f>
        <v>-0.85411414490356186</v>
      </c>
      <c r="AC68">
        <f t="shared" ref="AC68:AC131" si="44">NORMSDIST(AB68)</f>
        <v>0.19652087362945653</v>
      </c>
      <c r="AD68">
        <f t="shared" ref="AD68:AD131" si="45">Y68*AA68-$C$2*AC68/EXP($D$3*$AA$1)</f>
        <v>1.9767868976172132</v>
      </c>
      <c r="AE68">
        <v>19</v>
      </c>
      <c r="AF68">
        <v>0</v>
      </c>
      <c r="AG68">
        <v>0.38946092787729336</v>
      </c>
      <c r="AH68">
        <v>1.0057010520581739</v>
      </c>
      <c r="AI68">
        <v>1.5719089664627424</v>
      </c>
      <c r="AJ68">
        <v>2.0752547083743806</v>
      </c>
      <c r="AW68">
        <v>19</v>
      </c>
      <c r="AX68">
        <v>0.17099328385128662</v>
      </c>
    </row>
    <row r="69" spans="6:50" x14ac:dyDescent="0.25">
      <c r="F69">
        <f t="shared" ref="F69:F98" si="46">F68+0.25</f>
        <v>19</v>
      </c>
      <c r="G69">
        <f t="shared" si="28"/>
        <v>-0.95024738280704124</v>
      </c>
      <c r="H69">
        <f t="shared" si="29"/>
        <v>0.17099328385128662</v>
      </c>
      <c r="I69">
        <f t="shared" si="25"/>
        <v>-1.2002473828070412</v>
      </c>
      <c r="J69">
        <f t="shared" si="30"/>
        <v>0.115021639060431</v>
      </c>
      <c r="K69">
        <f t="shared" si="26"/>
        <v>0</v>
      </c>
      <c r="L69">
        <f t="shared" si="27"/>
        <v>0.38946092787729336</v>
      </c>
      <c r="M69">
        <f t="shared" ref="M69:M132" si="47">M68+0.25</f>
        <v>19</v>
      </c>
      <c r="N69">
        <f t="shared" si="31"/>
        <v>-0.56762811796261214</v>
      </c>
      <c r="O69">
        <f t="shared" si="32"/>
        <v>0.28514375514175522</v>
      </c>
      <c r="P69">
        <f t="shared" si="33"/>
        <v>-0.92118150855588588</v>
      </c>
      <c r="Q69">
        <f t="shared" si="34"/>
        <v>0.178477835408</v>
      </c>
      <c r="R69">
        <f t="shared" si="35"/>
        <v>1.0057010520581739</v>
      </c>
      <c r="S69">
        <f t="shared" ref="S69:S132" si="48">S68+0.25</f>
        <v>19</v>
      </c>
      <c r="T69">
        <f t="shared" si="36"/>
        <v>-0.378307252849443</v>
      </c>
      <c r="U69">
        <f t="shared" si="37"/>
        <v>0.35260117905601163</v>
      </c>
      <c r="V69">
        <f t="shared" si="38"/>
        <v>-0.8113199547416623</v>
      </c>
      <c r="W69">
        <f t="shared" si="39"/>
        <v>0.20859097674549665</v>
      </c>
      <c r="X69">
        <f t="shared" si="40"/>
        <v>1.5719089664627424</v>
      </c>
      <c r="Y69">
        <f t="shared" ref="Y69:Y132" si="49">Y68+0.25</f>
        <v>19</v>
      </c>
      <c r="Z69">
        <f t="shared" si="41"/>
        <v>-0.3276236914035206</v>
      </c>
      <c r="AA69">
        <f t="shared" si="42"/>
        <v>0.3715981033092024</v>
      </c>
      <c r="AB69">
        <f t="shared" si="43"/>
        <v>-0.82762369140352066</v>
      </c>
      <c r="AC69">
        <f t="shared" si="44"/>
        <v>0.20394182343600478</v>
      </c>
      <c r="AD69">
        <f t="shared" si="45"/>
        <v>2.0752547083743806</v>
      </c>
      <c r="AE69">
        <v>19.25</v>
      </c>
      <c r="AF69">
        <v>0</v>
      </c>
      <c r="AG69">
        <v>0.4339005568198564</v>
      </c>
      <c r="AH69">
        <v>1.0785707413619061</v>
      </c>
      <c r="AI69">
        <v>1.6614690549041562</v>
      </c>
      <c r="AJ69">
        <v>2.1762688798972558</v>
      </c>
      <c r="AW69">
        <v>19.25</v>
      </c>
      <c r="AX69">
        <v>0.18460368899014845</v>
      </c>
    </row>
    <row r="70" spans="6:50" x14ac:dyDescent="0.25">
      <c r="F70">
        <f t="shared" si="46"/>
        <v>19.25</v>
      </c>
      <c r="G70">
        <f t="shared" si="28"/>
        <v>-0.89795905653763008</v>
      </c>
      <c r="H70">
        <f t="shared" si="29"/>
        <v>0.18460368899014845</v>
      </c>
      <c r="I70">
        <f t="shared" si="25"/>
        <v>-1.1479590565376301</v>
      </c>
      <c r="J70">
        <f t="shared" si="30"/>
        <v>0.12549273325720808</v>
      </c>
      <c r="K70">
        <f t="shared" si="26"/>
        <v>0</v>
      </c>
      <c r="L70">
        <f t="shared" si="27"/>
        <v>0.4339005568198564</v>
      </c>
      <c r="M70">
        <f t="shared" si="47"/>
        <v>19.25</v>
      </c>
      <c r="N70">
        <f t="shared" si="31"/>
        <v>-0.53065468788061687</v>
      </c>
      <c r="O70">
        <f t="shared" si="32"/>
        <v>0.29782904562643508</v>
      </c>
      <c r="P70">
        <f t="shared" si="33"/>
        <v>-0.8842080784738906</v>
      </c>
      <c r="Q70">
        <f t="shared" si="34"/>
        <v>0.18829194911266611</v>
      </c>
      <c r="R70">
        <f t="shared" si="35"/>
        <v>1.0785707413619061</v>
      </c>
      <c r="S70">
        <f t="shared" si="48"/>
        <v>19.25</v>
      </c>
      <c r="T70">
        <f t="shared" si="36"/>
        <v>-0.34811857360232351</v>
      </c>
      <c r="U70">
        <f t="shared" si="37"/>
        <v>0.36387556799884579</v>
      </c>
      <c r="V70">
        <f t="shared" si="38"/>
        <v>-0.78113127549454275</v>
      </c>
      <c r="W70">
        <f t="shared" si="39"/>
        <v>0.21736264443769168</v>
      </c>
      <c r="X70">
        <f t="shared" si="40"/>
        <v>1.6614690549041562</v>
      </c>
      <c r="Y70">
        <f t="shared" si="49"/>
        <v>19.25</v>
      </c>
      <c r="Z70">
        <f t="shared" si="41"/>
        <v>-0.30147952826881502</v>
      </c>
      <c r="AA70">
        <f t="shared" si="42"/>
        <v>0.38152442917287593</v>
      </c>
      <c r="AB70">
        <f t="shared" si="43"/>
        <v>-0.80147952826881497</v>
      </c>
      <c r="AC70">
        <f t="shared" si="44"/>
        <v>0.21142704545240859</v>
      </c>
      <c r="AD70">
        <f t="shared" si="45"/>
        <v>2.1762688798972558</v>
      </c>
      <c r="AE70">
        <v>19.5</v>
      </c>
      <c r="AF70">
        <v>0</v>
      </c>
      <c r="AG70">
        <v>0.48180160689411577</v>
      </c>
      <c r="AH70">
        <v>1.1546224772999496</v>
      </c>
      <c r="AI70">
        <v>1.7538443628682829</v>
      </c>
      <c r="AJ70">
        <v>2.2798124173667835</v>
      </c>
      <c r="AW70">
        <v>19.5</v>
      </c>
      <c r="AX70">
        <v>0.19868003362208198</v>
      </c>
    </row>
    <row r="71" spans="6:50" x14ac:dyDescent="0.25">
      <c r="F71">
        <f t="shared" si="46"/>
        <v>19.5</v>
      </c>
      <c r="G71">
        <f t="shared" si="28"/>
        <v>-0.84634543719399846</v>
      </c>
      <c r="H71">
        <f t="shared" si="29"/>
        <v>0.19868003362208198</v>
      </c>
      <c r="I71">
        <f t="shared" si="25"/>
        <v>-1.0963454371939985</v>
      </c>
      <c r="J71">
        <f t="shared" si="30"/>
        <v>0.13646381605681582</v>
      </c>
      <c r="K71">
        <f t="shared" si="26"/>
        <v>0</v>
      </c>
      <c r="L71">
        <f t="shared" si="27"/>
        <v>0.48180160689411577</v>
      </c>
      <c r="M71">
        <f t="shared" si="47"/>
        <v>19.5</v>
      </c>
      <c r="N71">
        <f t="shared" si="31"/>
        <v>-0.49415834764115379</v>
      </c>
      <c r="O71">
        <f t="shared" si="32"/>
        <v>0.31059717672496456</v>
      </c>
      <c r="P71">
        <f t="shared" si="33"/>
        <v>-0.84771173823442758</v>
      </c>
      <c r="Q71">
        <f t="shared" si="34"/>
        <v>0.19829926377090482</v>
      </c>
      <c r="R71">
        <f t="shared" si="35"/>
        <v>1.1546224772999496</v>
      </c>
      <c r="S71">
        <f t="shared" si="48"/>
        <v>19.5</v>
      </c>
      <c r="T71">
        <f t="shared" si="36"/>
        <v>-0.31831943658042694</v>
      </c>
      <c r="U71">
        <f t="shared" si="37"/>
        <v>0.37512132112352842</v>
      </c>
      <c r="V71">
        <f t="shared" si="38"/>
        <v>-0.75133213847264624</v>
      </c>
      <c r="W71">
        <f t="shared" si="39"/>
        <v>0.22622639606840933</v>
      </c>
      <c r="X71">
        <f t="shared" si="40"/>
        <v>1.7538443628682829</v>
      </c>
      <c r="Y71">
        <f t="shared" si="49"/>
        <v>19.5</v>
      </c>
      <c r="Z71">
        <f t="shared" si="41"/>
        <v>-0.27567271859699921</v>
      </c>
      <c r="AA71">
        <f t="shared" si="42"/>
        <v>0.39139972568276293</v>
      </c>
      <c r="AB71">
        <f t="shared" si="43"/>
        <v>-0.77567271859699916</v>
      </c>
      <c r="AC71">
        <f t="shared" si="44"/>
        <v>0.21897112598135091</v>
      </c>
      <c r="AD71">
        <f t="shared" si="45"/>
        <v>2.2798124173667835</v>
      </c>
      <c r="AE71">
        <v>19.75</v>
      </c>
      <c r="AF71">
        <v>0</v>
      </c>
      <c r="AG71">
        <v>0.53327700849919069</v>
      </c>
      <c r="AH71">
        <v>1.2338747714622826</v>
      </c>
      <c r="AI71">
        <v>1.8490265399756121</v>
      </c>
      <c r="AJ71">
        <v>2.3858669641569428</v>
      </c>
      <c r="AW71">
        <v>19.75</v>
      </c>
      <c r="AX71">
        <v>0.21319353117088805</v>
      </c>
    </row>
    <row r="72" spans="6:50" x14ac:dyDescent="0.25">
      <c r="F72">
        <f t="shared" si="46"/>
        <v>19.75</v>
      </c>
      <c r="G72">
        <f t="shared" si="28"/>
        <v>-0.79538933408427936</v>
      </c>
      <c r="H72">
        <f t="shared" si="29"/>
        <v>0.21319353117088805</v>
      </c>
      <c r="I72">
        <f t="shared" si="25"/>
        <v>-1.0453893340842795</v>
      </c>
      <c r="J72">
        <f t="shared" si="30"/>
        <v>0.14792153211999096</v>
      </c>
      <c r="K72">
        <f t="shared" si="26"/>
        <v>0</v>
      </c>
      <c r="L72">
        <f t="shared" si="27"/>
        <v>0.53327700849919069</v>
      </c>
      <c r="M72">
        <f t="shared" si="47"/>
        <v>19.75</v>
      </c>
      <c r="N72">
        <f t="shared" si="31"/>
        <v>-0.45812694158943046</v>
      </c>
      <c r="O72">
        <f t="shared" si="32"/>
        <v>0.32343062201406364</v>
      </c>
      <c r="P72">
        <f t="shared" si="33"/>
        <v>-0.81168033218270419</v>
      </c>
      <c r="Q72">
        <f t="shared" si="34"/>
        <v>0.20848754135689221</v>
      </c>
      <c r="R72">
        <f t="shared" si="35"/>
        <v>1.2338747714622826</v>
      </c>
      <c r="S72">
        <f t="shared" si="48"/>
        <v>19.75</v>
      </c>
      <c r="T72">
        <f t="shared" si="36"/>
        <v>-0.28889991673317628</v>
      </c>
      <c r="U72">
        <f t="shared" si="37"/>
        <v>0.38632898372421182</v>
      </c>
      <c r="V72">
        <f t="shared" si="38"/>
        <v>-0.72191261862539557</v>
      </c>
      <c r="W72">
        <f t="shared" si="39"/>
        <v>0.23517410131256442</v>
      </c>
      <c r="X72">
        <f t="shared" si="40"/>
        <v>1.8490265399756121</v>
      </c>
      <c r="Y72">
        <f t="shared" si="49"/>
        <v>19.75</v>
      </c>
      <c r="Z72">
        <f t="shared" si="41"/>
        <v>-0.25019466704213966</v>
      </c>
      <c r="AA72">
        <f t="shared" si="42"/>
        <v>0.4012184046105452</v>
      </c>
      <c r="AB72">
        <f t="shared" si="43"/>
        <v>-0.75019466704213966</v>
      </c>
      <c r="AC72">
        <f t="shared" si="44"/>
        <v>0.22656873512321521</v>
      </c>
      <c r="AD72">
        <f t="shared" si="45"/>
        <v>2.3858669641569428</v>
      </c>
      <c r="AE72">
        <v>20</v>
      </c>
      <c r="AF72">
        <v>0</v>
      </c>
      <c r="AG72">
        <v>0.58843224399334382</v>
      </c>
      <c r="AH72">
        <v>1.3163418026495775</v>
      </c>
      <c r="AI72">
        <v>1.9470049297279735</v>
      </c>
      <c r="AJ72">
        <v>2.4944128916906321</v>
      </c>
      <c r="AW72">
        <v>20</v>
      </c>
      <c r="AX72">
        <v>0.22811343090711916</v>
      </c>
    </row>
    <row r="73" spans="6:50" x14ac:dyDescent="0.25">
      <c r="F73">
        <f t="shared" si="46"/>
        <v>20</v>
      </c>
      <c r="G73">
        <f t="shared" si="28"/>
        <v>-0.74507420525683887</v>
      </c>
      <c r="H73">
        <f t="shared" si="29"/>
        <v>0.22811343090711916</v>
      </c>
      <c r="I73">
        <f t="shared" si="25"/>
        <v>-0.99507420525683887</v>
      </c>
      <c r="J73">
        <f t="shared" si="30"/>
        <v>0.15985008756516361</v>
      </c>
      <c r="K73">
        <f t="shared" si="26"/>
        <v>0</v>
      </c>
      <c r="L73">
        <f t="shared" si="27"/>
        <v>0.58843224399334382</v>
      </c>
      <c r="M73">
        <f t="shared" si="47"/>
        <v>20</v>
      </c>
      <c r="N73">
        <f t="shared" si="31"/>
        <v>-0.42254877279927261</v>
      </c>
      <c r="O73">
        <f t="shared" si="32"/>
        <v>0.33631225440843204</v>
      </c>
      <c r="P73">
        <f t="shared" si="33"/>
        <v>-0.77610216339254645</v>
      </c>
      <c r="Q73">
        <f t="shared" si="34"/>
        <v>0.21884433321350646</v>
      </c>
      <c r="R73">
        <f t="shared" si="35"/>
        <v>1.3163418026495775</v>
      </c>
      <c r="S73">
        <f t="shared" si="48"/>
        <v>20</v>
      </c>
      <c r="T73">
        <f t="shared" si="36"/>
        <v>-0.2598504635603428</v>
      </c>
      <c r="U73">
        <f t="shared" si="37"/>
        <v>0.39748956163706489</v>
      </c>
      <c r="V73">
        <f t="shared" si="38"/>
        <v>-0.6928631654525621</v>
      </c>
      <c r="W73">
        <f t="shared" si="39"/>
        <v>0.2441977137390296</v>
      </c>
      <c r="X73">
        <f t="shared" si="40"/>
        <v>1.9470049297279735</v>
      </c>
      <c r="Y73">
        <f t="shared" si="49"/>
        <v>20</v>
      </c>
      <c r="Z73">
        <f t="shared" si="41"/>
        <v>-0.22503710262841942</v>
      </c>
      <c r="AA73">
        <f t="shared" si="42"/>
        <v>0.41097520535289811</v>
      </c>
      <c r="AB73">
        <f t="shared" si="43"/>
        <v>-0.72503710262841947</v>
      </c>
      <c r="AC73">
        <f t="shared" si="44"/>
        <v>0.2342146344627033</v>
      </c>
      <c r="AD73">
        <f t="shared" si="45"/>
        <v>2.4944128916906321</v>
      </c>
      <c r="AE73">
        <v>20.25</v>
      </c>
      <c r="AF73">
        <v>0</v>
      </c>
      <c r="AG73">
        <v>0.64736489219252036</v>
      </c>
      <c r="AH73">
        <v>1.4020335230561143</v>
      </c>
      <c r="AI73">
        <v>2.0477666846190239</v>
      </c>
      <c r="AJ73">
        <v>2.605429386716545</v>
      </c>
      <c r="AW73">
        <v>20.25</v>
      </c>
      <c r="AX73">
        <v>0.24340730318663334</v>
      </c>
    </row>
    <row r="74" spans="6:50" x14ac:dyDescent="0.25">
      <c r="F74">
        <f t="shared" si="46"/>
        <v>20.25</v>
      </c>
      <c r="G74">
        <f t="shared" si="28"/>
        <v>-0.69538412526261018</v>
      </c>
      <c r="H74">
        <f t="shared" si="29"/>
        <v>0.24340730318663334</v>
      </c>
      <c r="I74">
        <f t="shared" si="25"/>
        <v>-0.94538412526261018</v>
      </c>
      <c r="J74">
        <f t="shared" si="30"/>
        <v>0.17223140187616412</v>
      </c>
      <c r="K74">
        <f t="shared" si="26"/>
        <v>0</v>
      </c>
      <c r="L74">
        <f t="shared" si="27"/>
        <v>0.64736489219252036</v>
      </c>
      <c r="M74">
        <f t="shared" si="47"/>
        <v>20.25</v>
      </c>
      <c r="N74">
        <f t="shared" si="31"/>
        <v>-0.38741258027765141</v>
      </c>
      <c r="O74">
        <f t="shared" si="32"/>
        <v>0.34922539593001123</v>
      </c>
      <c r="P74">
        <f t="shared" si="33"/>
        <v>-0.74096597087092519</v>
      </c>
      <c r="Q74">
        <f t="shared" si="34"/>
        <v>0.22935703671893903</v>
      </c>
      <c r="R74">
        <f t="shared" si="35"/>
        <v>1.4020335230561143</v>
      </c>
      <c r="S74">
        <f t="shared" si="48"/>
        <v>20.25</v>
      </c>
      <c r="T74">
        <f t="shared" si="36"/>
        <v>-0.23116188249962083</v>
      </c>
      <c r="U74">
        <f t="shared" si="37"/>
        <v>0.40859452070805313</v>
      </c>
      <c r="V74">
        <f t="shared" si="38"/>
        <v>-0.66417458439184007</v>
      </c>
      <c r="W74">
        <f t="shared" si="39"/>
        <v>0.25328928910840337</v>
      </c>
      <c r="X74">
        <f t="shared" si="40"/>
        <v>2.0477666846190239</v>
      </c>
      <c r="Y74">
        <f t="shared" si="49"/>
        <v>20.25</v>
      </c>
      <c r="Z74">
        <f t="shared" si="41"/>
        <v>-0.20019206263130507</v>
      </c>
      <c r="AA74">
        <f t="shared" si="42"/>
        <v>0.42066518731506308</v>
      </c>
      <c r="AB74">
        <f t="shared" si="43"/>
        <v>-0.70019206263130507</v>
      </c>
      <c r="AC74">
        <f t="shared" si="44"/>
        <v>0.24190368394263723</v>
      </c>
      <c r="AD74">
        <f t="shared" si="45"/>
        <v>2.605429386716545</v>
      </c>
      <c r="AE74">
        <v>20.5</v>
      </c>
      <c r="AF74">
        <v>0</v>
      </c>
      <c r="AG74">
        <v>0.71016424471496098</v>
      </c>
      <c r="AH74">
        <v>1.4909557761392627</v>
      </c>
      <c r="AI74">
        <v>2.151296880871012</v>
      </c>
      <c r="AJ74">
        <v>2.7188945359093131</v>
      </c>
      <c r="AW74">
        <v>20.5</v>
      </c>
      <c r="AX74">
        <v>0.25904132830484339</v>
      </c>
    </row>
    <row r="75" spans="6:50" x14ac:dyDescent="0.25">
      <c r="F75">
        <f t="shared" si="46"/>
        <v>20.5</v>
      </c>
      <c r="G75">
        <f t="shared" si="28"/>
        <v>-0.6463037548953533</v>
      </c>
      <c r="H75">
        <f t="shared" si="29"/>
        <v>0.25904132830484339</v>
      </c>
      <c r="I75">
        <f t="shared" si="25"/>
        <v>-0.8963037548953533</v>
      </c>
      <c r="J75">
        <f t="shared" si="30"/>
        <v>0.18504527711232308</v>
      </c>
      <c r="K75">
        <f t="shared" si="26"/>
        <v>0</v>
      </c>
      <c r="L75">
        <f t="shared" si="27"/>
        <v>0.71016424471496098</v>
      </c>
      <c r="M75">
        <f t="shared" si="47"/>
        <v>20.5</v>
      </c>
      <c r="N75">
        <f t="shared" si="31"/>
        <v>-0.35270751756781682</v>
      </c>
      <c r="O75">
        <f t="shared" si="32"/>
        <v>0.3621538614636608</v>
      </c>
      <c r="P75">
        <f t="shared" si="33"/>
        <v>-0.70626090816109066</v>
      </c>
      <c r="Q75">
        <f t="shared" si="34"/>
        <v>0.24001294951356594</v>
      </c>
      <c r="R75">
        <f t="shared" si="35"/>
        <v>1.4909557761392627</v>
      </c>
      <c r="S75">
        <f t="shared" si="48"/>
        <v>20.5</v>
      </c>
      <c r="T75">
        <f t="shared" si="36"/>
        <v>-0.20282531745615853</v>
      </c>
      <c r="U75">
        <f t="shared" si="37"/>
        <v>0.41963578436860244</v>
      </c>
      <c r="V75">
        <f t="shared" si="38"/>
        <v>-0.6358380193483778</v>
      </c>
      <c r="W75">
        <f t="shared" si="39"/>
        <v>0.26244100207556365</v>
      </c>
      <c r="X75">
        <f t="shared" si="40"/>
        <v>2.151296880871012</v>
      </c>
      <c r="Y75">
        <f t="shared" si="49"/>
        <v>20.5</v>
      </c>
      <c r="Z75">
        <f t="shared" si="41"/>
        <v>-0.17565187744767663</v>
      </c>
      <c r="AA75">
        <f t="shared" si="42"/>
        <v>0.43028372180041358</v>
      </c>
      <c r="AB75">
        <f t="shared" si="43"/>
        <v>-0.67565187744767663</v>
      </c>
      <c r="AC75">
        <f t="shared" si="44"/>
        <v>0.24963084796557916</v>
      </c>
      <c r="AD75">
        <f t="shared" si="45"/>
        <v>2.7188945359093131</v>
      </c>
      <c r="AE75">
        <v>20.75</v>
      </c>
      <c r="AF75">
        <v>0</v>
      </c>
      <c r="AG75">
        <v>0.77691099458146162</v>
      </c>
      <c r="AH75">
        <v>1.5831104246977903</v>
      </c>
      <c r="AI75">
        <v>2.2575786323492908</v>
      </c>
      <c r="AJ75">
        <v>2.834785407717642</v>
      </c>
      <c r="AW75">
        <v>20.75</v>
      </c>
      <c r="AX75">
        <v>0.27498058506332806</v>
      </c>
    </row>
    <row r="76" spans="6:50" x14ac:dyDescent="0.25">
      <c r="F76">
        <f t="shared" si="46"/>
        <v>20.75</v>
      </c>
      <c r="G76">
        <f t="shared" si="28"/>
        <v>-0.59781831276597397</v>
      </c>
      <c r="H76">
        <f t="shared" si="29"/>
        <v>0.27498058506332806</v>
      </c>
      <c r="I76">
        <f t="shared" si="25"/>
        <v>-0.84781831276597397</v>
      </c>
      <c r="J76">
        <f t="shared" si="30"/>
        <v>0.19826958140097367</v>
      </c>
      <c r="K76">
        <f t="shared" si="26"/>
        <v>0</v>
      </c>
      <c r="L76">
        <f t="shared" si="27"/>
        <v>0.77691099458146162</v>
      </c>
      <c r="M76">
        <f t="shared" si="47"/>
        <v>20.75</v>
      </c>
      <c r="N76">
        <f t="shared" si="31"/>
        <v>-0.31842313264930477</v>
      </c>
      <c r="O76">
        <f t="shared" si="32"/>
        <v>0.37508199671001985</v>
      </c>
      <c r="P76">
        <f t="shared" si="33"/>
        <v>-0.67197652324257851</v>
      </c>
      <c r="Q76">
        <f t="shared" si="34"/>
        <v>0.25079932109806191</v>
      </c>
      <c r="R76">
        <f t="shared" si="35"/>
        <v>1.5831104246977903</v>
      </c>
      <c r="S76">
        <f t="shared" si="48"/>
        <v>20.75</v>
      </c>
      <c r="T76">
        <f t="shared" si="36"/>
        <v>-0.17483223439098336</v>
      </c>
      <c r="U76">
        <f t="shared" si="37"/>
        <v>0.43060572951363296</v>
      </c>
      <c r="V76">
        <f t="shared" si="38"/>
        <v>-0.60784493628320269</v>
      </c>
      <c r="W76">
        <f t="shared" si="39"/>
        <v>0.27164516134472472</v>
      </c>
      <c r="X76">
        <f t="shared" si="40"/>
        <v>2.2575786323492908</v>
      </c>
      <c r="Y76">
        <f t="shared" si="49"/>
        <v>20.75</v>
      </c>
      <c r="Z76">
        <f t="shared" si="41"/>
        <v>-0.15140915638298696</v>
      </c>
      <c r="AA76">
        <f t="shared" si="42"/>
        <v>0.43982648349191827</v>
      </c>
      <c r="AB76">
        <f t="shared" si="43"/>
        <v>-0.65140915638298691</v>
      </c>
      <c r="AC76">
        <f t="shared" si="44"/>
        <v>0.25739120076390498</v>
      </c>
      <c r="AD76">
        <f t="shared" si="45"/>
        <v>2.834785407717642</v>
      </c>
      <c r="AE76">
        <v>21</v>
      </c>
      <c r="AF76">
        <v>0</v>
      </c>
      <c r="AG76">
        <v>0.84767699654554729</v>
      </c>
      <c r="AH76">
        <v>1.6784954877378659</v>
      </c>
      <c r="AI76">
        <v>2.3665932032534744</v>
      </c>
      <c r="AJ76">
        <v>2.9530781314053645</v>
      </c>
      <c r="AW76">
        <v>21</v>
      </c>
      <c r="AX76">
        <v>0.29118933547672737</v>
      </c>
    </row>
    <row r="77" spans="6:50" x14ac:dyDescent="0.25">
      <c r="F77">
        <f t="shared" si="46"/>
        <v>21</v>
      </c>
      <c r="G77">
        <f t="shared" si="28"/>
        <v>-0.54991354857911123</v>
      </c>
      <c r="H77">
        <f t="shared" si="29"/>
        <v>0.29118933547672737</v>
      </c>
      <c r="I77">
        <f t="shared" si="25"/>
        <v>-0.79991354857911123</v>
      </c>
      <c r="J77">
        <f t="shared" si="30"/>
        <v>0.2118804436957854</v>
      </c>
      <c r="K77">
        <f t="shared" si="26"/>
        <v>0</v>
      </c>
      <c r="L77">
        <f t="shared" si="27"/>
        <v>0.84767699654554729</v>
      </c>
      <c r="M77">
        <f t="shared" si="47"/>
        <v>21</v>
      </c>
      <c r="N77">
        <f t="shared" si="31"/>
        <v>-0.28454934904163171</v>
      </c>
      <c r="O77">
        <f t="shared" si="32"/>
        <v>0.38799471057605084</v>
      </c>
      <c r="P77">
        <f t="shared" si="33"/>
        <v>-0.63810273963490549</v>
      </c>
      <c r="Q77">
        <f t="shared" si="34"/>
        <v>0.26170340165375716</v>
      </c>
      <c r="R77">
        <f t="shared" si="35"/>
        <v>1.6784954877378659</v>
      </c>
      <c r="S77">
        <f t="shared" si="48"/>
        <v>21</v>
      </c>
      <c r="T77">
        <f t="shared" si="36"/>
        <v>-0.1471744058922326</v>
      </c>
      <c r="U77">
        <f t="shared" si="37"/>
        <v>0.44149718086619649</v>
      </c>
      <c r="V77">
        <f t="shared" si="38"/>
        <v>-0.58018710778445193</v>
      </c>
      <c r="W77">
        <f t="shared" si="39"/>
        <v>0.28089422332984637</v>
      </c>
      <c r="X77">
        <f t="shared" si="40"/>
        <v>2.3665932032534744</v>
      </c>
      <c r="Y77">
        <f t="shared" si="49"/>
        <v>21</v>
      </c>
      <c r="Z77">
        <f t="shared" si="41"/>
        <v>-0.1274567742895556</v>
      </c>
      <c r="AA77">
        <f t="shared" si="42"/>
        <v>0.44928944160386292</v>
      </c>
      <c r="AB77">
        <f t="shared" si="43"/>
        <v>-0.6274567742895556</v>
      </c>
      <c r="AC77">
        <f t="shared" si="44"/>
        <v>0.26517993107868743</v>
      </c>
      <c r="AD77">
        <f t="shared" si="45"/>
        <v>2.9530781314053645</v>
      </c>
      <c r="AE77">
        <v>21.25</v>
      </c>
      <c r="AF77">
        <v>0</v>
      </c>
      <c r="AG77">
        <v>0.92252509777961578</v>
      </c>
      <c r="AH77">
        <v>1.7771052847686484</v>
      </c>
      <c r="AI77">
        <v>2.4783201192287452</v>
      </c>
      <c r="AJ77">
        <v>3.0737479732486559</v>
      </c>
      <c r="AW77">
        <v>21.25</v>
      </c>
      <c r="AX77">
        <v>0.30763130240971592</v>
      </c>
    </row>
    <row r="78" spans="6:50" x14ac:dyDescent="0.25">
      <c r="F78">
        <f t="shared" si="46"/>
        <v>21.25</v>
      </c>
      <c r="G78">
        <f t="shared" si="28"/>
        <v>-0.50257571799109979</v>
      </c>
      <c r="H78">
        <f t="shared" si="29"/>
        <v>0.30763130240971592</v>
      </c>
      <c r="I78">
        <f t="shared" si="25"/>
        <v>-0.75257571799109979</v>
      </c>
      <c r="J78">
        <f t="shared" si="30"/>
        <v>0.22585245684042549</v>
      </c>
      <c r="K78">
        <f t="shared" si="26"/>
        <v>0</v>
      </c>
      <c r="L78">
        <f t="shared" si="27"/>
        <v>0.92252509777961578</v>
      </c>
      <c r="M78">
        <f t="shared" si="47"/>
        <v>21.25</v>
      </c>
      <c r="N78">
        <f t="shared" si="31"/>
        <v>-0.25107644802618884</v>
      </c>
      <c r="O78">
        <f t="shared" si="32"/>
        <v>0.40087750226729096</v>
      </c>
      <c r="P78">
        <f t="shared" si="33"/>
        <v>-0.60462983861946262</v>
      </c>
      <c r="Q78">
        <f t="shared" si="34"/>
        <v>0.27271248797336911</v>
      </c>
      <c r="R78">
        <f t="shared" si="35"/>
        <v>1.7771052847686484</v>
      </c>
      <c r="S78">
        <f t="shared" si="48"/>
        <v>21.25</v>
      </c>
      <c r="T78">
        <f t="shared" si="36"/>
        <v>-0.1198438966593913</v>
      </c>
      <c r="U78">
        <f t="shared" si="37"/>
        <v>0.45230340400248559</v>
      </c>
      <c r="V78">
        <f t="shared" si="38"/>
        <v>-0.55285659855161062</v>
      </c>
      <c r="W78">
        <f t="shared" si="39"/>
        <v>0.29018080437737381</v>
      </c>
      <c r="X78">
        <f t="shared" si="40"/>
        <v>2.4783201192287452</v>
      </c>
      <c r="Y78">
        <f t="shared" si="49"/>
        <v>21.25</v>
      </c>
      <c r="Z78">
        <f t="shared" si="41"/>
        <v>-0.10378785899554988</v>
      </c>
      <c r="AA78">
        <f t="shared" si="42"/>
        <v>0.45866885077509256</v>
      </c>
      <c r="AB78">
        <f t="shared" si="43"/>
        <v>-0.60378785899554988</v>
      </c>
      <c r="AC78">
        <f t="shared" si="44"/>
        <v>0.27299234618723695</v>
      </c>
      <c r="AD78">
        <f t="shared" si="45"/>
        <v>3.0737479732486559</v>
      </c>
      <c r="AE78">
        <v>21.5</v>
      </c>
      <c r="AF78">
        <v>0</v>
      </c>
      <c r="AG78">
        <v>1.0015090367878123</v>
      </c>
      <c r="AH78">
        <v>1.8789305862379004</v>
      </c>
      <c r="AI78">
        <v>2.5927372765831009</v>
      </c>
      <c r="AJ78">
        <v>3.1967694098689394</v>
      </c>
      <c r="AW78">
        <v>21.5</v>
      </c>
      <c r="AX78">
        <v>0.32426993731519338</v>
      </c>
    </row>
    <row r="79" spans="6:50" x14ac:dyDescent="0.25">
      <c r="F79">
        <f t="shared" si="46"/>
        <v>21.5</v>
      </c>
      <c r="G79">
        <f t="shared" si="28"/>
        <v>-0.45579155893833467</v>
      </c>
      <c r="H79">
        <f t="shared" si="29"/>
        <v>0.32426993731519338</v>
      </c>
      <c r="I79">
        <f t="shared" si="25"/>
        <v>-0.70579155893833467</v>
      </c>
      <c r="J79">
        <f t="shared" si="30"/>
        <v>0.24015888607896763</v>
      </c>
      <c r="K79">
        <f t="shared" si="26"/>
        <v>0</v>
      </c>
      <c r="L79">
        <f t="shared" si="27"/>
        <v>1.0015090367878123</v>
      </c>
      <c r="M79">
        <f t="shared" si="47"/>
        <v>21.5</v>
      </c>
      <c r="N79">
        <f t="shared" si="31"/>
        <v>-0.21799505190786861</v>
      </c>
      <c r="O79">
        <f t="shared" si="32"/>
        <v>0.41371648336370348</v>
      </c>
      <c r="P79">
        <f t="shared" si="33"/>
        <v>-0.57154844250114234</v>
      </c>
      <c r="Q79">
        <f t="shared" si="34"/>
        <v>0.28381396642436735</v>
      </c>
      <c r="R79">
        <f t="shared" si="35"/>
        <v>1.8789305862379004</v>
      </c>
      <c r="S79">
        <f t="shared" si="48"/>
        <v>21.5</v>
      </c>
      <c r="T79">
        <f t="shared" si="36"/>
        <v>-9.2833049836467077E-2</v>
      </c>
      <c r="U79">
        <f t="shared" si="37"/>
        <v>0.46301809720042764</v>
      </c>
      <c r="V79">
        <f t="shared" si="38"/>
        <v>-0.52584575172868642</v>
      </c>
      <c r="W79">
        <f t="shared" si="39"/>
        <v>0.29949769161147377</v>
      </c>
      <c r="X79">
        <f t="shared" si="40"/>
        <v>2.5927372765831009</v>
      </c>
      <c r="Y79">
        <f t="shared" si="49"/>
        <v>21.5</v>
      </c>
      <c r="Z79">
        <f t="shared" si="41"/>
        <v>-8.0395779469167317E-2</v>
      </c>
      <c r="AA79">
        <f t="shared" si="42"/>
        <v>0.46796124176835163</v>
      </c>
      <c r="AB79">
        <f t="shared" si="43"/>
        <v>-0.58039577946916732</v>
      </c>
      <c r="AC79">
        <f t="shared" si="44"/>
        <v>0.28082387531843278</v>
      </c>
      <c r="AD79">
        <f t="shared" si="45"/>
        <v>3.1967694098689394</v>
      </c>
      <c r="AE79">
        <v>21.75</v>
      </c>
      <c r="AF79">
        <v>0</v>
      </c>
      <c r="AG79">
        <v>1.0846734077581122</v>
      </c>
      <c r="AH79">
        <v>1.9839587688901021</v>
      </c>
      <c r="AI79">
        <v>2.7098210493356998</v>
      </c>
      <c r="AJ79">
        <v>3.3221161986954932</v>
      </c>
      <c r="AW79">
        <v>21.75</v>
      </c>
      <c r="AX79">
        <v>0.34106867563563747</v>
      </c>
    </row>
    <row r="80" spans="6:50" x14ac:dyDescent="0.25">
      <c r="F80">
        <f t="shared" si="46"/>
        <v>21.75</v>
      </c>
      <c r="G80">
        <f t="shared" si="28"/>
        <v>-0.40954826933403066</v>
      </c>
      <c r="H80">
        <f t="shared" si="29"/>
        <v>0.34106867563563747</v>
      </c>
      <c r="I80">
        <f t="shared" si="25"/>
        <v>-0.65954826933403066</v>
      </c>
      <c r="J80">
        <f t="shared" si="30"/>
        <v>0.25477188029528325</v>
      </c>
      <c r="K80">
        <f t="shared" si="26"/>
        <v>0</v>
      </c>
      <c r="L80">
        <f t="shared" si="27"/>
        <v>1.0846734077581122</v>
      </c>
      <c r="M80">
        <f t="shared" si="47"/>
        <v>21.75</v>
      </c>
      <c r="N80">
        <f t="shared" si="31"/>
        <v>-0.18529610824429185</v>
      </c>
      <c r="O80">
        <f t="shared" si="32"/>
        <v>0.42649839517380456</v>
      </c>
      <c r="P80">
        <f t="shared" si="33"/>
        <v>-0.53884949883756561</v>
      </c>
      <c r="Q80">
        <f t="shared" si="34"/>
        <v>0.29499535289837353</v>
      </c>
      <c r="R80">
        <f t="shared" si="35"/>
        <v>1.9839587688901021</v>
      </c>
      <c r="S80">
        <f t="shared" si="48"/>
        <v>21.75</v>
      </c>
      <c r="T80">
        <f t="shared" si="36"/>
        <v>-6.6134474135208329E-2</v>
      </c>
      <c r="U80">
        <f t="shared" si="37"/>
        <v>0.47363538226455892</v>
      </c>
      <c r="V80">
        <f t="shared" si="38"/>
        <v>-0.49914717602742764</v>
      </c>
      <c r="W80">
        <f t="shared" si="39"/>
        <v>0.30883785246430179</v>
      </c>
      <c r="X80">
        <f t="shared" si="40"/>
        <v>2.7098210493356998</v>
      </c>
      <c r="Y80">
        <f t="shared" si="49"/>
        <v>21.75</v>
      </c>
      <c r="Z80">
        <f t="shared" si="41"/>
        <v>-5.7274134667015308E-2</v>
      </c>
      <c r="AA80">
        <f t="shared" si="42"/>
        <v>0.47716341203404983</v>
      </c>
      <c r="AB80">
        <f t="shared" si="43"/>
        <v>-0.55727413466701536</v>
      </c>
      <c r="AC80">
        <f t="shared" si="44"/>
        <v>0.28867007249410748</v>
      </c>
      <c r="AD80">
        <f t="shared" si="45"/>
        <v>3.3221161986954932</v>
      </c>
      <c r="AE80">
        <v>22</v>
      </c>
      <c r="AF80">
        <v>0</v>
      </c>
      <c r="AG80">
        <v>1.172053687005338</v>
      </c>
      <c r="AH80">
        <v>2.0921739749043669</v>
      </c>
      <c r="AI80">
        <v>2.8295463938583936</v>
      </c>
      <c r="AJ80">
        <v>3.449761445564822</v>
      </c>
      <c r="AW80">
        <v>22</v>
      </c>
      <c r="AX80">
        <v>0.35799117782088596</v>
      </c>
    </row>
    <row r="81" spans="6:50" x14ac:dyDescent="0.25">
      <c r="F81">
        <f t="shared" si="46"/>
        <v>22</v>
      </c>
      <c r="G81">
        <f t="shared" si="28"/>
        <v>-0.36383348603953958</v>
      </c>
      <c r="H81">
        <f t="shared" si="29"/>
        <v>0.35799117782088596</v>
      </c>
      <c r="I81">
        <f t="shared" si="25"/>
        <v>-0.61383348603953958</v>
      </c>
      <c r="J81">
        <f t="shared" si="30"/>
        <v>0.26966268343636546</v>
      </c>
      <c r="K81">
        <f t="shared" si="26"/>
        <v>0</v>
      </c>
      <c r="L81">
        <f t="shared" si="27"/>
        <v>1.172053687005338</v>
      </c>
      <c r="M81">
        <f t="shared" si="47"/>
        <v>22</v>
      </c>
      <c r="N81">
        <f t="shared" si="31"/>
        <v>-0.15297087497628373</v>
      </c>
      <c r="O81">
        <f t="shared" si="32"/>
        <v>0.43921062166999103</v>
      </c>
      <c r="P81">
        <f t="shared" si="33"/>
        <v>-0.50652426556955754</v>
      </c>
      <c r="Q81">
        <f t="shared" si="34"/>
        <v>0.30624432972814908</v>
      </c>
      <c r="R81">
        <f t="shared" si="35"/>
        <v>2.0921739749043669</v>
      </c>
      <c r="S81">
        <f t="shared" si="48"/>
        <v>22</v>
      </c>
      <c r="T81">
        <f t="shared" si="36"/>
        <v>-3.9741031694188501E-2</v>
      </c>
      <c r="U81">
        <f t="shared" si="37"/>
        <v>0.48414979446948569</v>
      </c>
      <c r="V81">
        <f t="shared" si="38"/>
        <v>-0.47275373358640782</v>
      </c>
      <c r="W81">
        <f t="shared" si="39"/>
        <v>0.31819444295546051</v>
      </c>
      <c r="X81">
        <f t="shared" si="40"/>
        <v>2.8295463938583936</v>
      </c>
      <c r="Y81">
        <f t="shared" si="49"/>
        <v>22</v>
      </c>
      <c r="Z81">
        <f t="shared" si="41"/>
        <v>-3.4416743019769769E-2</v>
      </c>
      <c r="AA81">
        <f t="shared" si="42"/>
        <v>0.48627241619093836</v>
      </c>
      <c r="AB81">
        <f t="shared" si="43"/>
        <v>-0.53441674301976971</v>
      </c>
      <c r="AC81">
        <f t="shared" si="44"/>
        <v>0.29652661883372644</v>
      </c>
      <c r="AD81">
        <f t="shared" si="45"/>
        <v>3.449761445564822</v>
      </c>
      <c r="AE81">
        <v>22.25</v>
      </c>
      <c r="AF81">
        <v>0</v>
      </c>
      <c r="AG81">
        <v>1.2636763176935961</v>
      </c>
      <c r="AH81">
        <v>2.2035572737458127</v>
      </c>
      <c r="AI81">
        <v>2.9518869509068235</v>
      </c>
      <c r="AJ81">
        <v>3.5796776694751218</v>
      </c>
      <c r="AW81">
        <v>22.25</v>
      </c>
      <c r="AX81">
        <v>0.37500155429977733</v>
      </c>
    </row>
    <row r="82" spans="6:50" x14ac:dyDescent="0.25">
      <c r="F82">
        <f t="shared" si="46"/>
        <v>22.25</v>
      </c>
      <c r="G82">
        <f t="shared" si="28"/>
        <v>-0.31863526502380601</v>
      </c>
      <c r="H82">
        <f t="shared" si="29"/>
        <v>0.37500155429977733</v>
      </c>
      <c r="I82">
        <f t="shared" si="25"/>
        <v>-0.56863526502380601</v>
      </c>
      <c r="J82">
        <f t="shared" si="30"/>
        <v>0.28480184377234308</v>
      </c>
      <c r="K82">
        <f t="shared" si="26"/>
        <v>0</v>
      </c>
      <c r="L82">
        <f t="shared" si="27"/>
        <v>1.2636763176935961</v>
      </c>
      <c r="M82">
        <f t="shared" si="47"/>
        <v>22.25</v>
      </c>
      <c r="N82">
        <f t="shared" si="31"/>
        <v>-0.12101090639849024</v>
      </c>
      <c r="O82">
        <f t="shared" si="32"/>
        <v>0.4518411983122238</v>
      </c>
      <c r="P82">
        <f t="shared" si="33"/>
        <v>-0.47456429699176406</v>
      </c>
      <c r="Q82">
        <f t="shared" si="34"/>
        <v>0.31754877957895378</v>
      </c>
      <c r="R82">
        <f t="shared" si="35"/>
        <v>2.2035572737458127</v>
      </c>
      <c r="S82">
        <f t="shared" si="48"/>
        <v>22.25</v>
      </c>
      <c r="T82">
        <f t="shared" si="36"/>
        <v>-1.3645826623862559E-2</v>
      </c>
      <c r="U82">
        <f t="shared" si="37"/>
        <v>0.49455627175405958</v>
      </c>
      <c r="V82">
        <f t="shared" si="38"/>
        <v>-0.44665852851608184</v>
      </c>
      <c r="W82">
        <f t="shared" si="39"/>
        <v>0.32756081478577914</v>
      </c>
      <c r="X82">
        <f t="shared" si="40"/>
        <v>2.9518869509068235</v>
      </c>
      <c r="Y82">
        <f t="shared" si="49"/>
        <v>22.25</v>
      </c>
      <c r="Z82">
        <f t="shared" si="41"/>
        <v>-1.1817632511903015E-2</v>
      </c>
      <c r="AA82">
        <f t="shared" si="42"/>
        <v>0.49528555647074257</v>
      </c>
      <c r="AB82">
        <f t="shared" si="43"/>
        <v>-0.51181763251190304</v>
      </c>
      <c r="AC82">
        <f t="shared" si="44"/>
        <v>0.30438932435848864</v>
      </c>
      <c r="AD82">
        <f t="shared" si="45"/>
        <v>3.5796776694751218</v>
      </c>
      <c r="AE82">
        <v>22.5</v>
      </c>
      <c r="AF82">
        <v>0</v>
      </c>
      <c r="AG82">
        <v>1.359558848657521</v>
      </c>
      <c r="AH82">
        <v>2.3180868257410214</v>
      </c>
      <c r="AI82">
        <v>3.0768151448692098</v>
      </c>
      <c r="AJ82">
        <v>3.7118368645242406</v>
      </c>
      <c r="AW82">
        <v>22.5</v>
      </c>
      <c r="AX82">
        <v>0.39206457311358578</v>
      </c>
    </row>
    <row r="83" spans="6:50" x14ac:dyDescent="0.25">
      <c r="F83">
        <f t="shared" si="46"/>
        <v>22.5</v>
      </c>
      <c r="G83">
        <f t="shared" si="28"/>
        <v>-0.27394206263130516</v>
      </c>
      <c r="H83">
        <f t="shared" si="29"/>
        <v>0.39206457311358578</v>
      </c>
      <c r="I83">
        <f t="shared" si="25"/>
        <v>-0.52394206263130516</v>
      </c>
      <c r="J83">
        <f t="shared" si="30"/>
        <v>0.30015941886236891</v>
      </c>
      <c r="K83">
        <f t="shared" si="26"/>
        <v>0</v>
      </c>
      <c r="L83">
        <f t="shared" si="27"/>
        <v>1.359558848657521</v>
      </c>
      <c r="M83">
        <f t="shared" si="47"/>
        <v>22.5</v>
      </c>
      <c r="N83">
        <f t="shared" si="31"/>
        <v>-8.9408039913810022E-2</v>
      </c>
      <c r="O83">
        <f t="shared" si="32"/>
        <v>0.46437881706794543</v>
      </c>
      <c r="P83">
        <f t="shared" si="33"/>
        <v>-0.44296143050708381</v>
      </c>
      <c r="Q83">
        <f t="shared" si="34"/>
        <v>0.32889681634345169</v>
      </c>
      <c r="R83">
        <f t="shared" si="35"/>
        <v>2.3180868257410214</v>
      </c>
      <c r="S83">
        <f t="shared" si="48"/>
        <v>22.5</v>
      </c>
      <c r="T83">
        <f t="shared" si="36"/>
        <v>1.2157805808394269E-2</v>
      </c>
      <c r="U83">
        <f t="shared" si="37"/>
        <v>0.50485014328849198</v>
      </c>
      <c r="V83">
        <f t="shared" si="38"/>
        <v>-0.42085489608382504</v>
      </c>
      <c r="W83">
        <f t="shared" si="39"/>
        <v>0.33693052131093515</v>
      </c>
      <c r="X83">
        <f t="shared" si="40"/>
        <v>3.0768151448692098</v>
      </c>
      <c r="Y83">
        <f t="shared" si="49"/>
        <v>22.5</v>
      </c>
      <c r="Z83">
        <f t="shared" si="41"/>
        <v>1.0528968684347439E-2</v>
      </c>
      <c r="AA83">
        <f t="shared" si="42"/>
        <v>0.50420037316874344</v>
      </c>
      <c r="AB83">
        <f t="shared" si="43"/>
        <v>-0.48947103131565256</v>
      </c>
      <c r="AC83">
        <f t="shared" si="44"/>
        <v>0.3122541293297586</v>
      </c>
      <c r="AD83">
        <f t="shared" si="45"/>
        <v>3.7118368645242406</v>
      </c>
      <c r="AE83">
        <v>22.75</v>
      </c>
      <c r="AF83">
        <v>0</v>
      </c>
      <c r="AG83">
        <v>1.4597101228631049</v>
      </c>
      <c r="AH83">
        <v>2.4357380464648006</v>
      </c>
      <c r="AI83">
        <v>3.2043022800904009</v>
      </c>
      <c r="AJ83">
        <v>3.8462105590682878</v>
      </c>
      <c r="AW83">
        <v>22.75</v>
      </c>
      <c r="AX83">
        <v>0.40914584927073505</v>
      </c>
    </row>
    <row r="84" spans="6:50" x14ac:dyDescent="0.25">
      <c r="F84">
        <f t="shared" si="46"/>
        <v>22.75</v>
      </c>
      <c r="G84">
        <f t="shared" si="28"/>
        <v>-0.22974271788496517</v>
      </c>
      <c r="H84">
        <f t="shared" si="29"/>
        <v>0.40914584927073505</v>
      </c>
      <c r="I84">
        <f t="shared" si="25"/>
        <v>-0.47974271788496514</v>
      </c>
      <c r="J84">
        <f t="shared" si="30"/>
        <v>0.31570517432453982</v>
      </c>
      <c r="K84">
        <f t="shared" si="26"/>
        <v>0</v>
      </c>
      <c r="L84">
        <f t="shared" si="27"/>
        <v>1.4597101228631049</v>
      </c>
      <c r="M84">
        <f t="shared" si="47"/>
        <v>22.75</v>
      </c>
      <c r="N84">
        <f t="shared" si="31"/>
        <v>-5.8154383519671025E-2</v>
      </c>
      <c r="O84">
        <f t="shared" si="32"/>
        <v>0.47681282793379065</v>
      </c>
      <c r="P84">
        <f t="shared" si="33"/>
        <v>-0.41170777411294479</v>
      </c>
      <c r="Q84">
        <f t="shared" si="34"/>
        <v>0.34027681308901603</v>
      </c>
      <c r="R84">
        <f t="shared" si="35"/>
        <v>2.4357380464648006</v>
      </c>
      <c r="S84">
        <f t="shared" si="48"/>
        <v>22.75</v>
      </c>
      <c r="T84">
        <f t="shared" si="36"/>
        <v>3.7676309395698722E-2</v>
      </c>
      <c r="U84">
        <f t="shared" si="37"/>
        <v>0.51502711752705288</v>
      </c>
      <c r="V84">
        <f t="shared" si="38"/>
        <v>-0.39533639249652058</v>
      </c>
      <c r="W84">
        <f t="shared" si="39"/>
        <v>0.34629732246032707</v>
      </c>
      <c r="X84">
        <f t="shared" si="40"/>
        <v>3.2043022800904009</v>
      </c>
      <c r="Y84">
        <f t="shared" si="49"/>
        <v>22.75</v>
      </c>
      <c r="Z84">
        <f t="shared" si="41"/>
        <v>3.2628641057517421E-2</v>
      </c>
      <c r="AA84">
        <f t="shared" si="42"/>
        <v>0.5130146351376208</v>
      </c>
      <c r="AB84">
        <f t="shared" si="43"/>
        <v>-0.46737135894248261</v>
      </c>
      <c r="AC84">
        <f t="shared" si="44"/>
        <v>0.3201171051554631</v>
      </c>
      <c r="AD84">
        <f t="shared" si="45"/>
        <v>3.8462105590682878</v>
      </c>
      <c r="AE84">
        <v>23</v>
      </c>
      <c r="AF84">
        <v>0</v>
      </c>
      <c r="AG84">
        <v>1.5641305108553762</v>
      </c>
      <c r="AH84">
        <v>2.5564837711015738</v>
      </c>
      <c r="AI84">
        <v>3.334318634155645</v>
      </c>
      <c r="AJ84">
        <v>3.9827698721455622</v>
      </c>
      <c r="AW84">
        <v>23</v>
      </c>
      <c r="AX84">
        <v>0.42621201521071411</v>
      </c>
    </row>
    <row r="85" spans="6:50" x14ac:dyDescent="0.25">
      <c r="F85">
        <f t="shared" si="46"/>
        <v>23</v>
      </c>
      <c r="G85">
        <f t="shared" si="28"/>
        <v>-0.18602643575620406</v>
      </c>
      <c r="H85">
        <f t="shared" si="29"/>
        <v>0.42621201521071411</v>
      </c>
      <c r="I85">
        <f t="shared" si="25"/>
        <v>-0.43602643575620403</v>
      </c>
      <c r="J85">
        <f t="shared" si="30"/>
        <v>0.33140877474399344</v>
      </c>
      <c r="K85">
        <f t="shared" si="26"/>
        <v>0</v>
      </c>
      <c r="L85">
        <f t="shared" si="27"/>
        <v>1.5641305108553762</v>
      </c>
      <c r="M85">
        <f t="shared" si="47"/>
        <v>23</v>
      </c>
      <c r="N85">
        <f t="shared" si="31"/>
        <v>-2.7242303978159771E-2</v>
      </c>
      <c r="O85">
        <f t="shared" si="32"/>
        <v>0.48913323725973112</v>
      </c>
      <c r="P85">
        <f t="shared" si="33"/>
        <v>-0.38079569457143359</v>
      </c>
      <c r="Q85">
        <f t="shared" si="34"/>
        <v>0.35167742712335492</v>
      </c>
      <c r="R85">
        <f t="shared" si="35"/>
        <v>2.5564837711015738</v>
      </c>
      <c r="S85">
        <f t="shared" si="48"/>
        <v>23</v>
      </c>
      <c r="T85">
        <f t="shared" si="36"/>
        <v>6.2915916650708573E-2</v>
      </c>
      <c r="U85">
        <f t="shared" si="37"/>
        <v>0.52508326984979048</v>
      </c>
      <c r="V85">
        <f t="shared" si="38"/>
        <v>-0.37009678524151074</v>
      </c>
      <c r="W85">
        <f t="shared" si="39"/>
        <v>0.35565518866605283</v>
      </c>
      <c r="X85">
        <f t="shared" si="40"/>
        <v>3.334318634155645</v>
      </c>
      <c r="Y85">
        <f t="shared" si="49"/>
        <v>23</v>
      </c>
      <c r="Z85">
        <f t="shared" si="41"/>
        <v>5.4486782121897975E-2</v>
      </c>
      <c r="AA85">
        <f t="shared" si="42"/>
        <v>0.5217263303575439</v>
      </c>
      <c r="AB85">
        <f t="shared" si="43"/>
        <v>-0.44551321787810205</v>
      </c>
      <c r="AC85">
        <f t="shared" si="44"/>
        <v>0.3279744548967608</v>
      </c>
      <c r="AD85">
        <f t="shared" si="45"/>
        <v>3.9827698721455622</v>
      </c>
      <c r="AE85">
        <v>23.25</v>
      </c>
      <c r="AF85">
        <v>0</v>
      </c>
      <c r="AG85">
        <v>1.6728121844254336</v>
      </c>
      <c r="AH85">
        <v>2.6802944180186987</v>
      </c>
      <c r="AI85">
        <v>3.4668335480433452</v>
      </c>
      <c r="AJ85">
        <v>4.121485567216963</v>
      </c>
      <c r="AW85">
        <v>23.25</v>
      </c>
      <c r="AX85">
        <v>0.4432308720673338</v>
      </c>
    </row>
    <row r="86" spans="6:50" x14ac:dyDescent="0.25">
      <c r="F86">
        <f t="shared" si="46"/>
        <v>23.25</v>
      </c>
      <c r="G86">
        <f t="shared" si="28"/>
        <v>-0.1427827713393415</v>
      </c>
      <c r="H86">
        <f t="shared" si="29"/>
        <v>0.4432308720673338</v>
      </c>
      <c r="I86">
        <f t="shared" si="25"/>
        <v>-0.39278277133934147</v>
      </c>
      <c r="J86">
        <f t="shared" si="30"/>
        <v>0.34723996529134404</v>
      </c>
      <c r="K86">
        <f t="shared" si="26"/>
        <v>0</v>
      </c>
      <c r="L86">
        <f t="shared" si="27"/>
        <v>1.6728121844254336</v>
      </c>
      <c r="M86">
        <f t="shared" si="47"/>
        <v>23.25</v>
      </c>
      <c r="N86">
        <f t="shared" si="31"/>
        <v>3.3355843743591534E-3</v>
      </c>
      <c r="O86">
        <f t="shared" si="32"/>
        <v>0.50133070316918316</v>
      </c>
      <c r="P86">
        <f t="shared" si="33"/>
        <v>-0.35021780621891463</v>
      </c>
      <c r="Q86">
        <f t="shared" si="34"/>
        <v>0.36308762225901747</v>
      </c>
      <c r="R86">
        <f t="shared" si="35"/>
        <v>2.6802944180186987</v>
      </c>
      <c r="S86">
        <f t="shared" si="48"/>
        <v>23.25</v>
      </c>
      <c r="T86">
        <f t="shared" si="36"/>
        <v>8.7882657942530015E-2</v>
      </c>
      <c r="U86">
        <f t="shared" si="37"/>
        <v>0.53501502988788863</v>
      </c>
      <c r="V86">
        <f t="shared" si="38"/>
        <v>-0.34513004394968927</v>
      </c>
      <c r="W86">
        <f t="shared" si="39"/>
        <v>0.36499830386592169</v>
      </c>
      <c r="X86">
        <f t="shared" si="40"/>
        <v>3.4668335480433452</v>
      </c>
      <c r="Y86">
        <f t="shared" si="49"/>
        <v>23.25</v>
      </c>
      <c r="Z86">
        <f t="shared" si="41"/>
        <v>7.6108614330329255E-2</v>
      </c>
      <c r="AA86">
        <f t="shared" si="42"/>
        <v>0.53033365661150911</v>
      </c>
      <c r="AB86">
        <f t="shared" si="43"/>
        <v>-0.42389138566967077</v>
      </c>
      <c r="AC86">
        <f t="shared" si="44"/>
        <v>0.33582251340593117</v>
      </c>
      <c r="AD86">
        <f t="shared" si="45"/>
        <v>4.121485567216963</v>
      </c>
      <c r="AE86">
        <v>23.5</v>
      </c>
      <c r="AF86">
        <v>0</v>
      </c>
      <c r="AG86">
        <v>1.7857394256868329</v>
      </c>
      <c r="AH86">
        <v>2.8071381508615936</v>
      </c>
      <c r="AI86">
        <v>3.6018155130787228</v>
      </c>
      <c r="AJ86">
        <v>4.2623281032796534</v>
      </c>
      <c r="AW86">
        <v>23.5</v>
      </c>
      <c r="AX86">
        <v>0.46017152169532954</v>
      </c>
    </row>
    <row r="87" spans="6:50" x14ac:dyDescent="0.25">
      <c r="F87">
        <f t="shared" si="46"/>
        <v>23.5</v>
      </c>
      <c r="G87">
        <f t="shared" si="28"/>
        <v>-0.10000161487235013</v>
      </c>
      <c r="H87">
        <f t="shared" si="29"/>
        <v>0.46017152169532954</v>
      </c>
      <c r="I87">
        <f t="shared" ref="I87:I98" si="50">G87-$D$4*SQRT($H$1)</f>
        <v>-0.35000161487235015</v>
      </c>
      <c r="J87">
        <f t="shared" si="30"/>
        <v>0.36316874285929124</v>
      </c>
      <c r="K87">
        <f t="shared" ref="K87:K98" si="51">IF(F87-$C$2&gt;0,F87-$C$2,0)</f>
        <v>0</v>
      </c>
      <c r="L87">
        <f t="shared" ref="L87:L98" si="52">F87*H87-$C$2*J87/EXP($D$3*$H$1)</f>
        <v>1.7857394256868329</v>
      </c>
      <c r="M87">
        <f t="shared" si="47"/>
        <v>23.5</v>
      </c>
      <c r="N87">
        <f t="shared" si="31"/>
        <v>3.3586430219171473E-2</v>
      </c>
      <c r="O87">
        <f t="shared" si="32"/>
        <v>0.51339652835967886</v>
      </c>
      <c r="P87">
        <f t="shared" si="33"/>
        <v>-0.31996696037410233</v>
      </c>
      <c r="Q87">
        <f t="shared" si="34"/>
        <v>0.37449668836966676</v>
      </c>
      <c r="R87">
        <f t="shared" si="35"/>
        <v>2.8071381508615936</v>
      </c>
      <c r="S87">
        <f t="shared" si="48"/>
        <v>23.5</v>
      </c>
      <c r="T87">
        <f t="shared" si="36"/>
        <v>0.11258237014499099</v>
      </c>
      <c r="U87">
        <f t="shared" si="37"/>
        <v>0.54481916861888391</v>
      </c>
      <c r="V87">
        <f t="shared" si="38"/>
        <v>-0.32043033174722829</v>
      </c>
      <c r="W87">
        <f t="shared" si="39"/>
        <v>0.37432106764317397</v>
      </c>
      <c r="X87">
        <f t="shared" si="40"/>
        <v>3.6018155130787228</v>
      </c>
      <c r="Y87">
        <f t="shared" si="49"/>
        <v>23.5</v>
      </c>
      <c r="Z87">
        <f t="shared" si="41"/>
        <v>9.7499192563824943E-2</v>
      </c>
      <c r="AA87">
        <f t="shared" si="42"/>
        <v>0.53883501229125508</v>
      </c>
      <c r="AB87">
        <f t="shared" si="43"/>
        <v>-0.40250080743617506</v>
      </c>
      <c r="AC87">
        <f t="shared" si="44"/>
        <v>0.34365774712505137</v>
      </c>
      <c r="AD87">
        <f t="shared" si="45"/>
        <v>4.2623281032796534</v>
      </c>
      <c r="AE87">
        <v>23.75</v>
      </c>
      <c r="AF87">
        <v>0</v>
      </c>
      <c r="AG87">
        <v>1.9028889667733768</v>
      </c>
      <c r="AH87">
        <v>2.9369810385502699</v>
      </c>
      <c r="AI87">
        <v>3.7392322546407026</v>
      </c>
      <c r="AJ87">
        <v>4.4052676834151878</v>
      </c>
      <c r="AW87">
        <v>23.75</v>
      </c>
      <c r="AX87">
        <v>0.47700447966856985</v>
      </c>
    </row>
    <row r="88" spans="6:50" x14ac:dyDescent="0.25">
      <c r="F88">
        <f t="shared" si="46"/>
        <v>23.75</v>
      </c>
      <c r="G88">
        <f t="shared" si="28"/>
        <v>-5.767317755020232E-2</v>
      </c>
      <c r="H88">
        <f t="shared" si="29"/>
        <v>0.47700447966856985</v>
      </c>
      <c r="I88">
        <f t="shared" si="50"/>
        <v>-0.30767317755020229</v>
      </c>
      <c r="J88">
        <f t="shared" si="30"/>
        <v>0.37916551575479923</v>
      </c>
      <c r="K88">
        <f t="shared" si="51"/>
        <v>0</v>
      </c>
      <c r="L88">
        <f t="shared" si="52"/>
        <v>1.9028889667733768</v>
      </c>
      <c r="M88">
        <f t="shared" si="47"/>
        <v>23.75</v>
      </c>
      <c r="N88">
        <f t="shared" si="31"/>
        <v>6.351715528669194E-2</v>
      </c>
      <c r="O88">
        <f t="shared" si="32"/>
        <v>0.5253226505582913</v>
      </c>
      <c r="P88">
        <f t="shared" si="33"/>
        <v>-0.29003623530658185</v>
      </c>
      <c r="Q88">
        <f t="shared" si="34"/>
        <v>0.38589425834121033</v>
      </c>
      <c r="R88">
        <f t="shared" si="35"/>
        <v>2.9369810385502699</v>
      </c>
      <c r="S88">
        <f t="shared" si="48"/>
        <v>23.75</v>
      </c>
      <c r="T88">
        <f t="shared" si="36"/>
        <v>0.13702070482730921</v>
      </c>
      <c r="U88">
        <f t="shared" si="37"/>
        <v>0.55449278530999446</v>
      </c>
      <c r="V88">
        <f t="shared" si="38"/>
        <v>-0.29599199706491008</v>
      </c>
      <c r="W88">
        <f t="shared" si="39"/>
        <v>0.3836180965640672</v>
      </c>
      <c r="X88">
        <f t="shared" si="40"/>
        <v>3.7392322546407026</v>
      </c>
      <c r="Y88">
        <f t="shared" si="49"/>
        <v>23.75</v>
      </c>
      <c r="Z88">
        <f t="shared" si="41"/>
        <v>0.11866341122489885</v>
      </c>
      <c r="AA88">
        <f t="shared" si="42"/>
        <v>0.54722898735572056</v>
      </c>
      <c r="AB88">
        <f t="shared" si="43"/>
        <v>-0.38133658877510113</v>
      </c>
      <c r="AC88">
        <f t="shared" si="44"/>
        <v>0.35147675357364322</v>
      </c>
      <c r="AD88">
        <f t="shared" si="45"/>
        <v>4.4052676834151878</v>
      </c>
      <c r="AE88">
        <v>24</v>
      </c>
      <c r="AF88">
        <v>0</v>
      </c>
      <c r="AG88">
        <v>2.0242303554498822</v>
      </c>
      <c r="AH88">
        <v>3.0697872126240551</v>
      </c>
      <c r="AI88">
        <v>3.8790508125931176</v>
      </c>
      <c r="AJ88">
        <v>4.550274300837426</v>
      </c>
      <c r="AW88">
        <v>24</v>
      </c>
      <c r="AX88">
        <v>0.49370176967226304</v>
      </c>
    </row>
    <row r="89" spans="6:50" x14ac:dyDescent="0.25">
      <c r="F89">
        <f t="shared" si="46"/>
        <v>24</v>
      </c>
      <c r="G89">
        <f t="shared" si="28"/>
        <v>-1.578797808102067E-2</v>
      </c>
      <c r="H89">
        <f t="shared" si="29"/>
        <v>0.49370176967226304</v>
      </c>
      <c r="I89">
        <f t="shared" si="50"/>
        <v>-0.26578797808102067</v>
      </c>
      <c r="J89">
        <f t="shared" si="30"/>
        <v>0.3952012512045302</v>
      </c>
      <c r="K89">
        <f t="shared" si="51"/>
        <v>0</v>
      </c>
      <c r="L89">
        <f t="shared" si="52"/>
        <v>2.0242303554498822</v>
      </c>
      <c r="M89">
        <f t="shared" si="47"/>
        <v>24</v>
      </c>
      <c r="N89">
        <f t="shared" si="31"/>
        <v>9.3134463862701453E-2</v>
      </c>
      <c r="O89">
        <f t="shared" si="32"/>
        <v>0.53710163089442542</v>
      </c>
      <c r="P89">
        <f t="shared" si="33"/>
        <v>-0.26041892673057232</v>
      </c>
      <c r="Q89">
        <f t="shared" si="34"/>
        <v>0.39727032252910027</v>
      </c>
      <c r="R89">
        <f t="shared" si="35"/>
        <v>3.0697872126240551</v>
      </c>
      <c r="S89">
        <f t="shared" si="48"/>
        <v>24</v>
      </c>
      <c r="T89">
        <f t="shared" si="36"/>
        <v>0.16120313601590242</v>
      </c>
      <c r="U89">
        <f t="shared" si="37"/>
        <v>0.5640332943802786</v>
      </c>
      <c r="V89">
        <f t="shared" si="38"/>
        <v>-0.27180956587631688</v>
      </c>
      <c r="W89">
        <f t="shared" si="39"/>
        <v>0.39288422477273904</v>
      </c>
      <c r="X89">
        <f t="shared" si="40"/>
        <v>3.8790508125931176</v>
      </c>
      <c r="Y89">
        <f t="shared" si="49"/>
        <v>24</v>
      </c>
      <c r="Z89">
        <f t="shared" si="41"/>
        <v>0.13960601095948966</v>
      </c>
      <c r="AA89">
        <f t="shared" si="42"/>
        <v>0.55551435446093222</v>
      </c>
      <c r="AB89">
        <f t="shared" si="43"/>
        <v>-0.36039398904051034</v>
      </c>
      <c r="AC89">
        <f t="shared" si="44"/>
        <v>0.35927626055208645</v>
      </c>
      <c r="AD89">
        <f t="shared" si="45"/>
        <v>4.550274300837426</v>
      </c>
      <c r="AE89">
        <v>24.25</v>
      </c>
      <c r="AF89">
        <v>0</v>
      </c>
      <c r="AG89">
        <v>2.1497263420566934</v>
      </c>
      <c r="AH89">
        <v>3.2055190214453617</v>
      </c>
      <c r="AI89">
        <v>4.0212376184279837</v>
      </c>
      <c r="AJ89">
        <v>4.6973177825083354</v>
      </c>
      <c r="AW89">
        <v>24.25</v>
      </c>
      <c r="AX89">
        <v>0.51023699989574856</v>
      </c>
    </row>
    <row r="90" spans="6:50" x14ac:dyDescent="0.25">
      <c r="F90">
        <f t="shared" si="46"/>
        <v>24.25</v>
      </c>
      <c r="G90">
        <f t="shared" si="28"/>
        <v>2.5663170061165697E-2</v>
      </c>
      <c r="H90">
        <f t="shared" si="29"/>
        <v>0.51023699989574856</v>
      </c>
      <c r="I90">
        <f t="shared" si="50"/>
        <v>-0.2243368299388343</v>
      </c>
      <c r="J90">
        <f t="shared" si="30"/>
        <v>0.41124761013967448</v>
      </c>
      <c r="K90">
        <f t="shared" si="51"/>
        <v>0</v>
      </c>
      <c r="L90">
        <f t="shared" si="52"/>
        <v>2.1497263420566934</v>
      </c>
      <c r="M90">
        <f t="shared" si="47"/>
        <v>24.25</v>
      </c>
      <c r="N90">
        <f t="shared" si="31"/>
        <v>0.12244485180200959</v>
      </c>
      <c r="O90">
        <f t="shared" si="32"/>
        <v>0.54872664044011477</v>
      </c>
      <c r="P90">
        <f t="shared" si="33"/>
        <v>-0.2311085387912642</v>
      </c>
      <c r="Q90">
        <f t="shared" si="34"/>
        <v>0.40861524083953904</v>
      </c>
      <c r="R90">
        <f t="shared" si="35"/>
        <v>3.2055190214453617</v>
      </c>
      <c r="S90">
        <f t="shared" si="48"/>
        <v>24.25</v>
      </c>
      <c r="T90">
        <f t="shared" si="36"/>
        <v>0.18513496755401279</v>
      </c>
      <c r="U90">
        <f t="shared" si="37"/>
        <v>0.57343841224525538</v>
      </c>
      <c r="V90">
        <f t="shared" si="38"/>
        <v>-0.24787773433820651</v>
      </c>
      <c r="W90">
        <f t="shared" si="39"/>
        <v>0.40211450390083764</v>
      </c>
      <c r="X90">
        <f t="shared" si="40"/>
        <v>4.0212376184279837</v>
      </c>
      <c r="Y90">
        <f t="shared" si="49"/>
        <v>24.25</v>
      </c>
      <c r="Z90">
        <f t="shared" si="41"/>
        <v>0.16033158503058287</v>
      </c>
      <c r="AA90">
        <f t="shared" si="42"/>
        <v>0.56369006027739432</v>
      </c>
      <c r="AB90">
        <f t="shared" si="43"/>
        <v>-0.33966841496941713</v>
      </c>
      <c r="AC90">
        <f t="shared" si="44"/>
        <v>0.36705312508622717</v>
      </c>
      <c r="AD90">
        <f t="shared" si="45"/>
        <v>4.6973177825083354</v>
      </c>
      <c r="AE90">
        <v>24.5</v>
      </c>
      <c r="AF90">
        <v>0</v>
      </c>
      <c r="AG90">
        <v>2.2793332833803941</v>
      </c>
      <c r="AH90">
        <v>3.3441371808343092</v>
      </c>
      <c r="AI90">
        <v>4.1657585691237564</v>
      </c>
      <c r="AJ90">
        <v>4.8463678303925448</v>
      </c>
      <c r="AW90">
        <v>24.5</v>
      </c>
      <c r="AX90">
        <v>0.5265854221873929</v>
      </c>
    </row>
    <row r="91" spans="6:50" x14ac:dyDescent="0.25">
      <c r="F91">
        <f t="shared" si="46"/>
        <v>24.5</v>
      </c>
      <c r="G91">
        <f t="shared" si="28"/>
        <v>6.6689170729922129E-2</v>
      </c>
      <c r="H91">
        <f t="shared" si="29"/>
        <v>0.5265854221873929</v>
      </c>
      <c r="I91">
        <f t="shared" si="50"/>
        <v>-0.18331082927007786</v>
      </c>
      <c r="J91">
        <f t="shared" si="30"/>
        <v>0.42727706892090811</v>
      </c>
      <c r="K91">
        <f t="shared" si="51"/>
        <v>0</v>
      </c>
      <c r="L91">
        <f t="shared" si="52"/>
        <v>2.2793332833803941</v>
      </c>
      <c r="M91">
        <f t="shared" si="47"/>
        <v>24.5</v>
      </c>
      <c r="N91">
        <f t="shared" si="31"/>
        <v>0.15145461507985108</v>
      </c>
      <c r="O91">
        <f t="shared" si="32"/>
        <v>0.56019144515483998</v>
      </c>
      <c r="P91">
        <f t="shared" si="33"/>
        <v>-0.2020987755134227</v>
      </c>
      <c r="Q91">
        <f t="shared" si="34"/>
        <v>0.41991975255708891</v>
      </c>
      <c r="R91">
        <f t="shared" si="35"/>
        <v>3.3441371808343092</v>
      </c>
      <c r="S91">
        <f t="shared" si="48"/>
        <v>24.5</v>
      </c>
      <c r="T91">
        <f t="shared" si="36"/>
        <v>0.20882134008389305</v>
      </c>
      <c r="U91">
        <f t="shared" si="37"/>
        <v>0.58270614420095879</v>
      </c>
      <c r="V91">
        <f t="shared" si="38"/>
        <v>-0.22419136180832624</v>
      </c>
      <c r="W91">
        <f t="shared" si="39"/>
        <v>0.41130420234733678</v>
      </c>
      <c r="X91">
        <f t="shared" si="40"/>
        <v>4.1657585691237564</v>
      </c>
      <c r="Y91">
        <f t="shared" si="49"/>
        <v>24.5</v>
      </c>
      <c r="Z91">
        <f t="shared" si="41"/>
        <v>0.18084458536496106</v>
      </c>
      <c r="AA91">
        <f t="shared" si="42"/>
        <v>0.57175521700849097</v>
      </c>
      <c r="AB91">
        <f t="shared" si="43"/>
        <v>-0.31915541463503894</v>
      </c>
      <c r="AC91">
        <f t="shared" si="44"/>
        <v>0.37480433213725106</v>
      </c>
      <c r="AD91">
        <f t="shared" si="45"/>
        <v>4.8463678303925448</v>
      </c>
      <c r="AE91">
        <v>24.75</v>
      </c>
      <c r="AF91">
        <v>0</v>
      </c>
      <c r="AG91">
        <v>2.4130015592498761</v>
      </c>
      <c r="AH91">
        <v>3.4856009207635523</v>
      </c>
      <c r="AI91">
        <v>4.3125790977348579</v>
      </c>
      <c r="AJ91">
        <v>4.9973940604231135</v>
      </c>
      <c r="AW91">
        <v>24.75</v>
      </c>
      <c r="AX91">
        <v>0.54272397485997548</v>
      </c>
    </row>
    <row r="92" spans="6:50" x14ac:dyDescent="0.25">
      <c r="F92">
        <f t="shared" si="46"/>
        <v>24.75</v>
      </c>
      <c r="G92">
        <f t="shared" si="28"/>
        <v>0.10729865658599419</v>
      </c>
      <c r="H92">
        <f t="shared" si="29"/>
        <v>0.54272397485997548</v>
      </c>
      <c r="I92">
        <f t="shared" si="50"/>
        <v>-0.14270134341400581</v>
      </c>
      <c r="J92">
        <f t="shared" si="30"/>
        <v>0.44326302784345983</v>
      </c>
      <c r="K92">
        <f t="shared" si="51"/>
        <v>0</v>
      </c>
      <c r="L92">
        <f t="shared" si="52"/>
        <v>2.4130015592498761</v>
      </c>
      <c r="M92">
        <f t="shared" si="47"/>
        <v>24.75</v>
      </c>
      <c r="N92">
        <f t="shared" si="31"/>
        <v>0.18016985790917886</v>
      </c>
      <c r="O92">
        <f t="shared" si="32"/>
        <v>0.57149038945833186</v>
      </c>
      <c r="P92">
        <f t="shared" si="33"/>
        <v>-0.17338353268409493</v>
      </c>
      <c r="Q92">
        <f t="shared" si="34"/>
        <v>0.43117498404446414</v>
      </c>
      <c r="R92">
        <f t="shared" si="35"/>
        <v>3.4856009207635523</v>
      </c>
      <c r="S92">
        <f t="shared" si="48"/>
        <v>24.75</v>
      </c>
      <c r="T92">
        <f t="shared" si="36"/>
        <v>0.23226723767454857</v>
      </c>
      <c r="U92">
        <f t="shared" si="37"/>
        <v>0.59183477139817597</v>
      </c>
      <c r="V92">
        <f t="shared" si="38"/>
        <v>-0.20074546421767073</v>
      </c>
      <c r="W92">
        <f t="shared" si="39"/>
        <v>0.42044880398177648</v>
      </c>
      <c r="X92">
        <f t="shared" si="40"/>
        <v>4.3125790977348579</v>
      </c>
      <c r="Y92">
        <f t="shared" si="49"/>
        <v>24.75</v>
      </c>
      <c r="Z92">
        <f t="shared" si="41"/>
        <v>0.20114932829299709</v>
      </c>
      <c r="AA92">
        <f t="shared" si="42"/>
        <v>0.57970909412108529</v>
      </c>
      <c r="AB92">
        <f t="shared" si="43"/>
        <v>-0.29885067170700291</v>
      </c>
      <c r="AC92">
        <f t="shared" si="44"/>
        <v>0.38252699309956845</v>
      </c>
      <c r="AD92">
        <f t="shared" si="45"/>
        <v>4.9973940604231135</v>
      </c>
      <c r="AE92">
        <v>25</v>
      </c>
      <c r="AF92">
        <v>0</v>
      </c>
      <c r="AG92">
        <v>2.5506759978922009</v>
      </c>
      <c r="AH92">
        <v>3.6298681277967262</v>
      </c>
      <c r="AI92">
        <v>4.4616642407408111</v>
      </c>
      <c r="AJ92">
        <v>5.1503660392525443</v>
      </c>
      <c r="AW92">
        <v>25</v>
      </c>
      <c r="AX92">
        <v>0.55863131013524825</v>
      </c>
    </row>
    <row r="93" spans="6:50" x14ac:dyDescent="0.25">
      <c r="F93">
        <f t="shared" si="46"/>
        <v>25</v>
      </c>
      <c r="G93">
        <f t="shared" si="28"/>
        <v>0.14749999999999999</v>
      </c>
      <c r="H93">
        <f t="shared" si="29"/>
        <v>0.55863131013524825</v>
      </c>
      <c r="I93">
        <f t="shared" si="50"/>
        <v>-0.10250000000000001</v>
      </c>
      <c r="J93">
        <f t="shared" si="30"/>
        <v>0.45917990642514872</v>
      </c>
      <c r="K93">
        <f t="shared" si="51"/>
        <v>0</v>
      </c>
      <c r="L93">
        <f t="shared" si="52"/>
        <v>2.5506759978922009</v>
      </c>
      <c r="M93">
        <f t="shared" si="47"/>
        <v>25</v>
      </c>
      <c r="N93">
        <f t="shared" si="31"/>
        <v>0.2085965004500315</v>
      </c>
      <c r="O93">
        <f t="shared" si="32"/>
        <v>0.58261837864102817</v>
      </c>
      <c r="P93">
        <f t="shared" si="33"/>
        <v>-0.14495689014324228</v>
      </c>
      <c r="Q93">
        <f t="shared" si="34"/>
        <v>0.44237245444222356</v>
      </c>
      <c r="R93">
        <f t="shared" si="35"/>
        <v>3.6298681277967262</v>
      </c>
      <c r="S93">
        <f t="shared" si="48"/>
        <v>25</v>
      </c>
      <c r="T93">
        <f t="shared" si="36"/>
        <v>0.25547749411640941</v>
      </c>
      <c r="U93">
        <f t="shared" si="37"/>
        <v>0.60082283795181257</v>
      </c>
      <c r="V93">
        <f t="shared" si="38"/>
        <v>-0.17753520777580989</v>
      </c>
      <c r="W93">
        <f t="shared" si="39"/>
        <v>0.42954400632190709</v>
      </c>
      <c r="X93">
        <f t="shared" si="40"/>
        <v>4.4616642407408111</v>
      </c>
      <c r="Y93">
        <f t="shared" si="49"/>
        <v>25</v>
      </c>
      <c r="Z93">
        <f t="shared" si="41"/>
        <v>0.22125</v>
      </c>
      <c r="AA93">
        <f t="shared" si="42"/>
        <v>0.5875511102973876</v>
      </c>
      <c r="AB93">
        <f t="shared" si="43"/>
        <v>-0.27875</v>
      </c>
      <c r="AC93">
        <f t="shared" si="44"/>
        <v>0.39021834410815726</v>
      </c>
      <c r="AD93">
        <f t="shared" si="45"/>
        <v>5.1503660392525443</v>
      </c>
      <c r="AE93">
        <v>25.25</v>
      </c>
      <c r="AF93">
        <v>0.25</v>
      </c>
      <c r="AG93">
        <v>2.6922963063396779</v>
      </c>
      <c r="AH93">
        <v>3.7768954830048447</v>
      </c>
      <c r="AI93">
        <v>4.6129787021937414</v>
      </c>
      <c r="AJ93">
        <v>5.3052533188637199</v>
      </c>
      <c r="AW93">
        <v>25.25</v>
      </c>
      <c r="AX93">
        <v>0.57428780729188666</v>
      </c>
    </row>
    <row r="94" spans="6:50" x14ac:dyDescent="0.25">
      <c r="F94">
        <f t="shared" si="46"/>
        <v>25.25</v>
      </c>
      <c r="G94">
        <f t="shared" si="28"/>
        <v>0.18730132341267236</v>
      </c>
      <c r="H94">
        <f t="shared" si="29"/>
        <v>0.57428780729188666</v>
      </c>
      <c r="I94">
        <f t="shared" si="50"/>
        <v>-6.269867658732764E-2</v>
      </c>
      <c r="J94">
        <f t="shared" si="30"/>
        <v>0.47500322562616731</v>
      </c>
      <c r="K94">
        <f t="shared" si="51"/>
        <v>0.25</v>
      </c>
      <c r="L94">
        <f t="shared" si="52"/>
        <v>2.6922963063396779</v>
      </c>
      <c r="M94">
        <f t="shared" si="47"/>
        <v>25.25</v>
      </c>
      <c r="N94">
        <f t="shared" si="31"/>
        <v>0.23674028613533099</v>
      </c>
      <c r="O94">
        <f t="shared" si="32"/>
        <v>0.59357086030798234</v>
      </c>
      <c r="P94">
        <f t="shared" si="33"/>
        <v>-0.1168131044579428</v>
      </c>
      <c r="Q94">
        <f t="shared" si="34"/>
        <v>0.45350407949682303</v>
      </c>
      <c r="R94">
        <f t="shared" si="35"/>
        <v>3.7768954830048447</v>
      </c>
      <c r="S94">
        <f t="shared" si="48"/>
        <v>25.25</v>
      </c>
      <c r="T94">
        <f t="shared" si="36"/>
        <v>0.27845679890281916</v>
      </c>
      <c r="U94">
        <f t="shared" si="37"/>
        <v>0.60966913822493507</v>
      </c>
      <c r="V94">
        <f t="shared" si="38"/>
        <v>-0.15455590298940014</v>
      </c>
      <c r="W94">
        <f t="shared" si="39"/>
        <v>0.43858571823440295</v>
      </c>
      <c r="X94">
        <f t="shared" si="40"/>
        <v>4.6129787021937414</v>
      </c>
      <c r="Y94">
        <f t="shared" si="49"/>
        <v>25.25</v>
      </c>
      <c r="Z94">
        <f t="shared" si="41"/>
        <v>0.2411506617063362</v>
      </c>
      <c r="AA94">
        <f t="shared" si="42"/>
        <v>0.59528082561525864</v>
      </c>
      <c r="AB94">
        <f t="shared" si="43"/>
        <v>-0.2588493382936638</v>
      </c>
      <c r="AC94">
        <f t="shared" si="44"/>
        <v>0.39787574417554911</v>
      </c>
      <c r="AD94">
        <f t="shared" si="45"/>
        <v>5.3052533188637199</v>
      </c>
      <c r="AE94">
        <v>25.5</v>
      </c>
      <c r="AF94">
        <v>0.5</v>
      </c>
      <c r="AG94">
        <v>2.8377975024528705</v>
      </c>
      <c r="AH94">
        <v>3.9266385951419025</v>
      </c>
      <c r="AI94">
        <v>4.766486914712381</v>
      </c>
      <c r="AJ94">
        <v>5.4620254691160355</v>
      </c>
      <c r="AW94">
        <v>25.5</v>
      </c>
      <c r="AX94">
        <v>0.58967557263379466</v>
      </c>
    </row>
    <row r="95" spans="6:50" x14ac:dyDescent="0.25">
      <c r="F95">
        <f t="shared" si="46"/>
        <v>25.5</v>
      </c>
      <c r="G95">
        <f t="shared" si="28"/>
        <v>0.22671050918471891</v>
      </c>
      <c r="H95">
        <f t="shared" si="29"/>
        <v>0.58967557263379466</v>
      </c>
      <c r="I95">
        <f t="shared" si="50"/>
        <v>-2.3289490815281089E-2</v>
      </c>
      <c r="J95">
        <f t="shared" si="30"/>
        <v>0.49070967727812087</v>
      </c>
      <c r="K95">
        <f t="shared" si="51"/>
        <v>0.5</v>
      </c>
      <c r="L95">
        <f t="shared" si="52"/>
        <v>2.8377975024528705</v>
      </c>
      <c r="M95">
        <f t="shared" si="47"/>
        <v>25.5</v>
      </c>
      <c r="N95">
        <f t="shared" si="31"/>
        <v>0.26460678863578552</v>
      </c>
      <c r="O95">
        <f t="shared" si="32"/>
        <v>0.60434380503821528</v>
      </c>
      <c r="P95">
        <f t="shared" si="33"/>
        <v>-8.8946601957488269E-2</v>
      </c>
      <c r="Q95">
        <f t="shared" si="34"/>
        <v>0.46456217364518071</v>
      </c>
      <c r="R95">
        <f t="shared" si="35"/>
        <v>3.9266385951419025</v>
      </c>
      <c r="S95">
        <f t="shared" si="48"/>
        <v>25.5</v>
      </c>
      <c r="T95">
        <f t="shared" si="36"/>
        <v>0.30120970291685423</v>
      </c>
      <c r="U95">
        <f t="shared" si="37"/>
        <v>0.61837270432203839</v>
      </c>
      <c r="V95">
        <f t="shared" si="38"/>
        <v>-0.13180299897536507</v>
      </c>
      <c r="W95">
        <f t="shared" si="39"/>
        <v>0.44757005720496179</v>
      </c>
      <c r="X95">
        <f t="shared" si="40"/>
        <v>4.766486914712381</v>
      </c>
      <c r="Y95">
        <f t="shared" si="49"/>
        <v>25.5</v>
      </c>
      <c r="Z95">
        <f t="shared" si="41"/>
        <v>0.26085525459235948</v>
      </c>
      <c r="AA95">
        <f t="shared" si="42"/>
        <v>0.60289793396239511</v>
      </c>
      <c r="AB95">
        <f t="shared" si="43"/>
        <v>-0.23914474540764052</v>
      </c>
      <c r="AC95">
        <f t="shared" si="44"/>
        <v>0.40549667317741722</v>
      </c>
      <c r="AD95">
        <f t="shared" si="45"/>
        <v>5.4620254691160355</v>
      </c>
      <c r="AE95">
        <v>25.75</v>
      </c>
      <c r="AF95">
        <v>0.75</v>
      </c>
      <c r="AG95">
        <v>2.9871103454076149</v>
      </c>
      <c r="AH95">
        <v>4.079052128904916</v>
      </c>
      <c r="AI95">
        <v>4.9221530973787413</v>
      </c>
      <c r="AJ95">
        <v>5.6206521083021119</v>
      </c>
      <c r="AW95">
        <v>25.75</v>
      </c>
      <c r="AX95">
        <v>0.60477842742778432</v>
      </c>
    </row>
    <row r="96" spans="6:50" x14ac:dyDescent="0.25">
      <c r="F96">
        <f t="shared" si="46"/>
        <v>25.75</v>
      </c>
      <c r="G96">
        <f t="shared" si="28"/>
        <v>0.26573520896617769</v>
      </c>
      <c r="H96">
        <f t="shared" si="29"/>
        <v>0.60477842742778432</v>
      </c>
      <c r="I96">
        <f t="shared" si="50"/>
        <v>1.5735208966177694E-2</v>
      </c>
      <c r="J96">
        <f t="shared" si="30"/>
        <v>0.50627718111149722</v>
      </c>
      <c r="K96">
        <f t="shared" si="51"/>
        <v>0.75</v>
      </c>
      <c r="L96">
        <f t="shared" si="52"/>
        <v>2.9871103454076149</v>
      </c>
      <c r="M96">
        <f t="shared" si="47"/>
        <v>25.75</v>
      </c>
      <c r="N96">
        <f t="shared" si="31"/>
        <v>0.29220141848502423</v>
      </c>
      <c r="O96">
        <f t="shared" si="32"/>
        <v>0.61493368642788315</v>
      </c>
      <c r="P96">
        <f t="shared" si="33"/>
        <v>-6.1351972108249553E-2</v>
      </c>
      <c r="Q96">
        <f t="shared" si="34"/>
        <v>0.47553945048267138</v>
      </c>
      <c r="R96">
        <f t="shared" si="35"/>
        <v>4.079052128904916</v>
      </c>
      <c r="S96">
        <f t="shared" si="48"/>
        <v>25.75</v>
      </c>
      <c r="T96">
        <f t="shared" si="36"/>
        <v>0.32374062384072377</v>
      </c>
      <c r="U96">
        <f t="shared" si="37"/>
        <v>0.62693279382146461</v>
      </c>
      <c r="V96">
        <f t="shared" si="38"/>
        <v>-0.10927207805149552</v>
      </c>
      <c r="W96">
        <f t="shared" si="39"/>
        <v>0.45649334622175136</v>
      </c>
      <c r="X96">
        <f t="shared" si="40"/>
        <v>4.9221530973787413</v>
      </c>
      <c r="Y96">
        <f t="shared" si="49"/>
        <v>25.75</v>
      </c>
      <c r="Z96">
        <f t="shared" si="41"/>
        <v>0.28036760448308884</v>
      </c>
      <c r="AA96">
        <f t="shared" si="42"/>
        <v>0.61040225568830253</v>
      </c>
      <c r="AB96">
        <f t="shared" si="43"/>
        <v>-0.21963239551691116</v>
      </c>
      <c r="AC96">
        <f t="shared" si="44"/>
        <v>0.4130787297045414</v>
      </c>
      <c r="AD96">
        <f t="shared" si="45"/>
        <v>5.6206521083021119</v>
      </c>
      <c r="AE96">
        <v>26</v>
      </c>
      <c r="AF96">
        <v>1</v>
      </c>
      <c r="AG96">
        <v>3.1401617617837907</v>
      </c>
      <c r="AH96">
        <v>4.2340899281440567</v>
      </c>
      <c r="AI96">
        <v>5.0799413106004305</v>
      </c>
      <c r="AJ96">
        <v>5.7811029317900076</v>
      </c>
      <c r="AW96">
        <v>26</v>
      </c>
      <c r="AX96">
        <v>0.61958188497321021</v>
      </c>
    </row>
    <row r="97" spans="6:50" x14ac:dyDescent="0.25">
      <c r="F97">
        <f t="shared" si="46"/>
        <v>26</v>
      </c>
      <c r="G97">
        <f t="shared" si="28"/>
        <v>0.30438285261312531</v>
      </c>
      <c r="H97">
        <f t="shared" si="29"/>
        <v>0.61958188497321021</v>
      </c>
      <c r="I97">
        <f t="shared" si="50"/>
        <v>5.438285261312531E-2</v>
      </c>
      <c r="J97">
        <f t="shared" si="30"/>
        <v>0.52168492986571258</v>
      </c>
      <c r="K97">
        <f t="shared" si="51"/>
        <v>1</v>
      </c>
      <c r="L97">
        <f t="shared" si="52"/>
        <v>3.1401617617837907</v>
      </c>
      <c r="M97">
        <f t="shared" si="47"/>
        <v>26</v>
      </c>
      <c r="N97">
        <f t="shared" si="31"/>
        <v>0.31952942938466211</v>
      </c>
      <c r="O97">
        <f t="shared" si="32"/>
        <v>0.62533746067230245</v>
      </c>
      <c r="P97">
        <f t="shared" si="33"/>
        <v>-3.4023961208611675E-2</v>
      </c>
      <c r="Q97">
        <f t="shared" si="34"/>
        <v>0.48642902173943275</v>
      </c>
      <c r="R97">
        <f t="shared" si="35"/>
        <v>4.2340899281440567</v>
      </c>
      <c r="S97">
        <f t="shared" si="48"/>
        <v>26</v>
      </c>
      <c r="T97">
        <f t="shared" si="36"/>
        <v>0.3460538513038337</v>
      </c>
      <c r="U97">
        <f t="shared" si="37"/>
        <v>0.63534887777264304</v>
      </c>
      <c r="V97">
        <f t="shared" si="38"/>
        <v>-8.6958850588385594E-2</v>
      </c>
      <c r="W97">
        <f t="shared" si="39"/>
        <v>0.46535211031381302</v>
      </c>
      <c r="X97">
        <f t="shared" si="40"/>
        <v>5.0799413106004305</v>
      </c>
      <c r="Y97">
        <f t="shared" si="49"/>
        <v>26</v>
      </c>
      <c r="Z97">
        <f t="shared" si="41"/>
        <v>0.29969142630656265</v>
      </c>
      <c r="AA97">
        <f t="shared" si="42"/>
        <v>0.61779373049657171</v>
      </c>
      <c r="AB97">
        <f t="shared" si="43"/>
        <v>-0.20030857369343735</v>
      </c>
      <c r="AC97">
        <f t="shared" si="44"/>
        <v>0.42061962879778303</v>
      </c>
      <c r="AD97">
        <f t="shared" si="45"/>
        <v>5.7811029317900076</v>
      </c>
      <c r="AE97">
        <v>26.25</v>
      </c>
      <c r="AF97">
        <v>1.25</v>
      </c>
      <c r="AG97">
        <v>3.2968752646838446</v>
      </c>
      <c r="AH97">
        <v>4.3917051339255693</v>
      </c>
      <c r="AI97">
        <v>5.2398155080077746</v>
      </c>
      <c r="AJ97">
        <v>5.9433477388255636</v>
      </c>
      <c r="AW97">
        <v>26.25</v>
      </c>
      <c r="AX97">
        <v>0.63407311796333921</v>
      </c>
    </row>
    <row r="98" spans="6:50" x14ac:dyDescent="0.25">
      <c r="F98">
        <f t="shared" si="46"/>
        <v>26.25</v>
      </c>
      <c r="G98">
        <f t="shared" si="28"/>
        <v>0.34266065667772816</v>
      </c>
      <c r="H98">
        <f t="shared" si="29"/>
        <v>0.63407311796333921</v>
      </c>
      <c r="I98">
        <f t="shared" si="50"/>
        <v>9.2660656677728159E-2</v>
      </c>
      <c r="J98">
        <f t="shared" si="30"/>
        <v>0.53691342304477874</v>
      </c>
      <c r="K98">
        <f t="shared" si="51"/>
        <v>1.25</v>
      </c>
      <c r="L98">
        <f t="shared" si="52"/>
        <v>3.2968752646838446</v>
      </c>
      <c r="M98">
        <f t="shared" si="47"/>
        <v>26.25</v>
      </c>
      <c r="N98">
        <f t="shared" si="31"/>
        <v>0.34659592420767277</v>
      </c>
      <c r="O98">
        <f t="shared" si="32"/>
        <v>0.63555254582891174</v>
      </c>
      <c r="P98">
        <f t="shared" si="33"/>
        <v>-6.9574663856010188E-3</v>
      </c>
      <c r="Q98">
        <f t="shared" si="34"/>
        <v>0.49722439488714354</v>
      </c>
      <c r="R98">
        <f t="shared" si="35"/>
        <v>4.3917051339255693</v>
      </c>
      <c r="S98">
        <f t="shared" si="48"/>
        <v>26.25</v>
      </c>
      <c r="T98">
        <f t="shared" si="36"/>
        <v>0.36815355178451992</v>
      </c>
      <c r="U98">
        <f t="shared" si="37"/>
        <v>0.64362062897990913</v>
      </c>
      <c r="V98">
        <f t="shared" si="38"/>
        <v>-6.4859150107699381E-2</v>
      </c>
      <c r="W98">
        <f t="shared" si="39"/>
        <v>0.47414307278370138</v>
      </c>
      <c r="X98">
        <f t="shared" si="40"/>
        <v>5.2398155080077746</v>
      </c>
      <c r="Y98">
        <f t="shared" si="49"/>
        <v>26.25</v>
      </c>
      <c r="Z98">
        <f t="shared" si="41"/>
        <v>0.3188303283388641</v>
      </c>
      <c r="AA98">
        <f t="shared" si="42"/>
        <v>0.62507241057874674</v>
      </c>
      <c r="AB98">
        <f t="shared" si="43"/>
        <v>-0.1811696716611359</v>
      </c>
      <c r="AC98">
        <f t="shared" si="44"/>
        <v>0.42811719958160588</v>
      </c>
      <c r="AD98">
        <f t="shared" si="45"/>
        <v>5.9433477388255636</v>
      </c>
      <c r="AE98">
        <v>26.5</v>
      </c>
      <c r="AF98">
        <v>1.5</v>
      </c>
      <c r="AG98">
        <v>3.4571713635975172</v>
      </c>
      <c r="AH98">
        <v>4.5518502973841386</v>
      </c>
      <c r="AI98">
        <v>5.4017395854595662</v>
      </c>
      <c r="AJ98">
        <v>6.1073564575685673</v>
      </c>
      <c r="AW98">
        <v>26.5</v>
      </c>
      <c r="AX98">
        <v>0.64824091728126487</v>
      </c>
    </row>
    <row r="99" spans="6:50" x14ac:dyDescent="0.25">
      <c r="F99">
        <f t="shared" ref="F99:F162" si="53">F98+0.25</f>
        <v>26.5</v>
      </c>
      <c r="G99">
        <f t="shared" si="28"/>
        <v>0.38057563249590332</v>
      </c>
      <c r="H99">
        <f t="shared" si="29"/>
        <v>0.64824091728126487</v>
      </c>
      <c r="I99">
        <f t="shared" ref="I99:I162" si="54">G99-$D$4*SQRT($H$1)</f>
        <v>0.13057563249590332</v>
      </c>
      <c r="J99">
        <f t="shared" si="30"/>
        <v>0.55194448994524747</v>
      </c>
      <c r="K99">
        <f t="shared" ref="K99:K162" si="55">IF(F99-$C$2&gt;0,F99-$C$2,0)</f>
        <v>1.5</v>
      </c>
      <c r="L99">
        <f t="shared" ref="L99:L162" si="56">F99*H99-$C$2*J99/EXP($D$3*$H$1)</f>
        <v>3.4571713635975172</v>
      </c>
      <c r="M99">
        <f t="shared" si="47"/>
        <v>26.5</v>
      </c>
      <c r="N99">
        <f t="shared" si="31"/>
        <v>0.37340586071722837</v>
      </c>
      <c r="O99">
        <f t="shared" si="32"/>
        <v>0.64557680089072367</v>
      </c>
      <c r="P99">
        <f t="shared" si="33"/>
        <v>1.985247012395458E-2</v>
      </c>
      <c r="Q99">
        <f t="shared" si="34"/>
        <v>0.50791946949512978</v>
      </c>
      <c r="R99">
        <f t="shared" si="35"/>
        <v>4.5518502973841386</v>
      </c>
      <c r="S99">
        <f t="shared" si="48"/>
        <v>26.5</v>
      </c>
      <c r="T99">
        <f t="shared" si="36"/>
        <v>0.39004377327946144</v>
      </c>
      <c r="U99">
        <f t="shared" si="37"/>
        <v>0.6517479105910744</v>
      </c>
      <c r="V99">
        <f t="shared" si="38"/>
        <v>-4.2968928612757862E-2</v>
      </c>
      <c r="W99">
        <f t="shared" si="39"/>
        <v>0.48286315117134487</v>
      </c>
      <c r="X99">
        <f t="shared" si="40"/>
        <v>5.4017395854595662</v>
      </c>
      <c r="Y99">
        <f t="shared" si="49"/>
        <v>26.5</v>
      </c>
      <c r="Z99">
        <f t="shared" si="41"/>
        <v>0.33778781624795162</v>
      </c>
      <c r="AA99">
        <f t="shared" si="42"/>
        <v>0.63223845398997003</v>
      </c>
      <c r="AB99">
        <f t="shared" si="43"/>
        <v>-0.16221218375204838</v>
      </c>
      <c r="AC99">
        <f t="shared" si="44"/>
        <v>0.43556938281062402</v>
      </c>
      <c r="AD99">
        <f t="shared" si="45"/>
        <v>6.1073564575685673</v>
      </c>
      <c r="AE99">
        <v>26.75</v>
      </c>
      <c r="AF99">
        <v>1.75</v>
      </c>
      <c r="AG99">
        <v>3.6209679630111715</v>
      </c>
      <c r="AH99">
        <v>4.7144774873323243</v>
      </c>
      <c r="AI99">
        <v>5.5656774272356806</v>
      </c>
      <c r="AJ99">
        <v>6.2730991684355448</v>
      </c>
      <c r="AW99">
        <v>26.75</v>
      </c>
      <c r="AX99">
        <v>0.66207564334406754</v>
      </c>
    </row>
    <row r="100" spans="6:50" x14ac:dyDescent="0.25">
      <c r="F100">
        <f t="shared" si="53"/>
        <v>26.75</v>
      </c>
      <c r="G100">
        <f t="shared" si="28"/>
        <v>0.41813459389525942</v>
      </c>
      <c r="H100">
        <f t="shared" si="29"/>
        <v>0.66207564334406754</v>
      </c>
      <c r="I100">
        <f t="shared" si="54"/>
        <v>0.16813459389525942</v>
      </c>
      <c r="J100">
        <f t="shared" si="30"/>
        <v>0.56676130263236602</v>
      </c>
      <c r="K100">
        <f t="shared" si="55"/>
        <v>1.75</v>
      </c>
      <c r="L100">
        <f t="shared" si="56"/>
        <v>3.6209679630111715</v>
      </c>
      <c r="M100">
        <f t="shared" si="47"/>
        <v>26.75</v>
      </c>
      <c r="N100">
        <f t="shared" si="31"/>
        <v>0.3999640570170368</v>
      </c>
      <c r="O100">
        <f t="shared" si="32"/>
        <v>0.65540850478779433</v>
      </c>
      <c r="P100">
        <f t="shared" si="33"/>
        <v>4.6410666423763014E-2</v>
      </c>
      <c r="Q100">
        <f t="shared" si="34"/>
        <v>0.51850853245086981</v>
      </c>
      <c r="R100">
        <f t="shared" si="35"/>
        <v>4.7144774873323243</v>
      </c>
      <c r="S100">
        <f t="shared" si="48"/>
        <v>26.75</v>
      </c>
      <c r="T100">
        <f t="shared" si="36"/>
        <v>0.41172844975386252</v>
      </c>
      <c r="U100">
        <f t="shared" si="37"/>
        <v>0.65973076500565209</v>
      </c>
      <c r="V100">
        <f t="shared" si="38"/>
        <v>-2.1284252138356774E-2</v>
      </c>
      <c r="W100">
        <f t="shared" si="39"/>
        <v>0.49150945298386162</v>
      </c>
      <c r="X100">
        <f t="shared" si="40"/>
        <v>5.5656774272356806</v>
      </c>
      <c r="Y100">
        <f t="shared" si="49"/>
        <v>26.75</v>
      </c>
      <c r="Z100">
        <f t="shared" si="41"/>
        <v>0.35656729694762973</v>
      </c>
      <c r="AA100">
        <f t="shared" si="42"/>
        <v>0.6392921182656206</v>
      </c>
      <c r="AB100">
        <f t="shared" si="43"/>
        <v>-0.14343270305237027</v>
      </c>
      <c r="AC100">
        <f t="shared" si="44"/>
        <v>0.44297422834265282</v>
      </c>
      <c r="AD100">
        <f t="shared" si="45"/>
        <v>6.2730991684355448</v>
      </c>
      <c r="AE100">
        <v>27</v>
      </c>
      <c r="AF100">
        <v>2</v>
      </c>
      <c r="AG100">
        <v>3.7881807480341312</v>
      </c>
      <c r="AH100">
        <v>4.879538392622548</v>
      </c>
      <c r="AI100">
        <v>5.7315929494979567</v>
      </c>
      <c r="AJ100">
        <v>6.440546125820596</v>
      </c>
      <c r="AW100">
        <v>27</v>
      </c>
      <c r="AX100">
        <v>0.67556917106968806</v>
      </c>
    </row>
    <row r="101" spans="6:50" x14ac:dyDescent="0.25">
      <c r="F101">
        <f t="shared" si="53"/>
        <v>27</v>
      </c>
      <c r="G101">
        <f t="shared" si="28"/>
        <v>0.45534416454451354</v>
      </c>
      <c r="H101">
        <f t="shared" si="29"/>
        <v>0.67556917106968806</v>
      </c>
      <c r="I101">
        <f t="shared" si="54"/>
        <v>0.20534416454451354</v>
      </c>
      <c r="J101">
        <f t="shared" si="30"/>
        <v>0.58134837957634256</v>
      </c>
      <c r="K101">
        <f t="shared" si="55"/>
        <v>2</v>
      </c>
      <c r="L101">
        <f t="shared" si="56"/>
        <v>3.7881807480341312</v>
      </c>
      <c r="M101">
        <f t="shared" si="47"/>
        <v>27</v>
      </c>
      <c r="N101">
        <f t="shared" si="31"/>
        <v>0.42627519674816433</v>
      </c>
      <c r="O101">
        <f t="shared" si="32"/>
        <v>0.66504633542273139</v>
      </c>
      <c r="P101">
        <f t="shared" si="33"/>
        <v>7.2721806154890545E-2</v>
      </c>
      <c r="Q101">
        <f t="shared" si="34"/>
        <v>0.52898625215578576</v>
      </c>
      <c r="R101">
        <f t="shared" si="35"/>
        <v>4.879538392622548</v>
      </c>
      <c r="S101">
        <f t="shared" si="48"/>
        <v>27</v>
      </c>
      <c r="T101">
        <f t="shared" si="36"/>
        <v>0.43321140538463981</v>
      </c>
      <c r="U101">
        <f t="shared" si="37"/>
        <v>0.66756940311465873</v>
      </c>
      <c r="V101">
        <f t="shared" si="38"/>
        <v>1.9870349242051555E-4</v>
      </c>
      <c r="W101">
        <f t="shared" si="39"/>
        <v>0.5000792712238683</v>
      </c>
      <c r="X101">
        <f t="shared" si="40"/>
        <v>5.7315929494979567</v>
      </c>
      <c r="Y101">
        <f t="shared" si="49"/>
        <v>27</v>
      </c>
      <c r="Z101">
        <f t="shared" si="41"/>
        <v>0.37517208227225679</v>
      </c>
      <c r="AA101">
        <f t="shared" si="42"/>
        <v>0.6462337542773019</v>
      </c>
      <c r="AB101">
        <f t="shared" si="43"/>
        <v>-0.12482791772774321</v>
      </c>
      <c r="AC101">
        <f t="shared" si="44"/>
        <v>0.45032989255077471</v>
      </c>
      <c r="AD101">
        <f t="shared" si="45"/>
        <v>6.440546125820596</v>
      </c>
      <c r="AE101">
        <v>27.25</v>
      </c>
      <c r="AF101">
        <v>2.25</v>
      </c>
      <c r="AG101">
        <v>3.9587235555770643</v>
      </c>
      <c r="AH101">
        <v>5.0469844192821576</v>
      </c>
      <c r="AI101">
        <v>5.8994501411034772</v>
      </c>
      <c r="AJ101">
        <v>6.6096677782646314</v>
      </c>
      <c r="AW101">
        <v>27.25</v>
      </c>
      <c r="AX101">
        <v>0.68871482949345975</v>
      </c>
    </row>
    <row r="102" spans="6:50" x14ac:dyDescent="0.25">
      <c r="F102">
        <f t="shared" si="53"/>
        <v>27.25</v>
      </c>
      <c r="G102">
        <f t="shared" si="28"/>
        <v>0.49221078496420967</v>
      </c>
      <c r="H102">
        <f t="shared" si="29"/>
        <v>0.68871482949345975</v>
      </c>
      <c r="I102">
        <f t="shared" si="54"/>
        <v>0.24221078496420967</v>
      </c>
      <c r="J102">
        <f t="shared" si="30"/>
        <v>0.59569158068440831</v>
      </c>
      <c r="K102">
        <f t="shared" si="55"/>
        <v>2.25</v>
      </c>
      <c r="L102">
        <f t="shared" si="56"/>
        <v>3.9587235555770643</v>
      </c>
      <c r="M102">
        <f t="shared" si="47"/>
        <v>27.25</v>
      </c>
      <c r="N102">
        <f t="shared" si="31"/>
        <v>0.45234383404636191</v>
      </c>
      <c r="O102">
        <f t="shared" si="32"/>
        <v>0.67448934883532896</v>
      </c>
      <c r="P102">
        <f t="shared" si="33"/>
        <v>9.8790443453088128E-2</v>
      </c>
      <c r="Q102">
        <f t="shared" si="34"/>
        <v>0.53934767180271459</v>
      </c>
      <c r="R102">
        <f t="shared" si="35"/>
        <v>5.0469844192821576</v>
      </c>
      <c r="S102">
        <f t="shared" si="48"/>
        <v>27.25</v>
      </c>
      <c r="T102">
        <f t="shared" si="36"/>
        <v>0.45449635860806303</v>
      </c>
      <c r="U102">
        <f t="shared" si="37"/>
        <v>0.67526419388121317</v>
      </c>
      <c r="V102">
        <f t="shared" si="38"/>
        <v>2.1483656715843735E-2</v>
      </c>
      <c r="W102">
        <f t="shared" si="39"/>
        <v>0.50857007974668755</v>
      </c>
      <c r="X102">
        <f t="shared" si="40"/>
        <v>5.8994501411034772</v>
      </c>
      <c r="Y102">
        <f t="shared" si="49"/>
        <v>27.25</v>
      </c>
      <c r="Z102">
        <f t="shared" si="41"/>
        <v>0.3936053924821048</v>
      </c>
      <c r="AA102">
        <f t="shared" si="42"/>
        <v>0.65306380032578881</v>
      </c>
      <c r="AB102">
        <f t="shared" si="43"/>
        <v>-0.1063946075178952</v>
      </c>
      <c r="AC102">
        <f t="shared" si="44"/>
        <v>0.4576346356860167</v>
      </c>
      <c r="AD102">
        <f t="shared" si="45"/>
        <v>6.6096677782646314</v>
      </c>
      <c r="AE102">
        <v>27.5</v>
      </c>
      <c r="AF102">
        <v>2.5</v>
      </c>
      <c r="AG102">
        <v>4.1325087298676806</v>
      </c>
      <c r="AH102">
        <v>5.2167667824648039</v>
      </c>
      <c r="AI102">
        <v>6.0692131018563096</v>
      </c>
      <c r="AJ102">
        <v>6.7804347871416013</v>
      </c>
      <c r="AW102">
        <v>27.5</v>
      </c>
      <c r="AX102">
        <v>0.70150733700717582</v>
      </c>
    </row>
    <row r="103" spans="6:50" x14ac:dyDescent="0.25">
      <c r="F103">
        <f t="shared" si="53"/>
        <v>27.5</v>
      </c>
      <c r="G103">
        <f t="shared" si="28"/>
        <v>0.5287407192172997</v>
      </c>
      <c r="H103">
        <f t="shared" si="29"/>
        <v>0.70150733700717582</v>
      </c>
      <c r="I103">
        <f t="shared" si="54"/>
        <v>0.2787407192172997</v>
      </c>
      <c r="J103">
        <f t="shared" si="30"/>
        <v>0.60977809447710207</v>
      </c>
      <c r="K103">
        <f t="shared" si="55"/>
        <v>2.5</v>
      </c>
      <c r="L103">
        <f t="shared" si="56"/>
        <v>4.1325087298676806</v>
      </c>
      <c r="M103">
        <f t="shared" si="47"/>
        <v>27.5</v>
      </c>
      <c r="N103">
        <f t="shared" si="31"/>
        <v>0.47817439827302061</v>
      </c>
      <c r="O103">
        <f t="shared" si="32"/>
        <v>0.68373695858106187</v>
      </c>
      <c r="P103">
        <f t="shared" si="33"/>
        <v>0.12462100767974682</v>
      </c>
      <c r="Q103">
        <f t="shared" si="34"/>
        <v>0.54958820183671586</v>
      </c>
      <c r="R103">
        <f t="shared" si="35"/>
        <v>5.2167667824648039</v>
      </c>
      <c r="S103">
        <f t="shared" si="48"/>
        <v>27.5</v>
      </c>
      <c r="T103">
        <f t="shared" si="36"/>
        <v>0.47558692598256397</v>
      </c>
      <c r="U103">
        <f t="shared" si="37"/>
        <v>0.68281565426870494</v>
      </c>
      <c r="V103">
        <f t="shared" si="38"/>
        <v>4.257422409034467E-2</v>
      </c>
      <c r="W103">
        <f t="shared" si="39"/>
        <v>0.51697952847478956</v>
      </c>
      <c r="X103">
        <f t="shared" si="40"/>
        <v>6.0692131018563096</v>
      </c>
      <c r="Y103">
        <f t="shared" si="49"/>
        <v>27.5</v>
      </c>
      <c r="Z103">
        <f t="shared" si="41"/>
        <v>0.41187035960864987</v>
      </c>
      <c r="AA103">
        <f t="shared" si="42"/>
        <v>0.65978277646788375</v>
      </c>
      <c r="AB103">
        <f t="shared" si="43"/>
        <v>-8.8129640391350128E-2</v>
      </c>
      <c r="AC103">
        <f t="shared" si="44"/>
        <v>0.46488681920136354</v>
      </c>
      <c r="AD103">
        <f t="shared" si="45"/>
        <v>6.7804347871416013</v>
      </c>
      <c r="AE103">
        <v>27.75</v>
      </c>
      <c r="AF103">
        <v>2.75</v>
      </c>
      <c r="AG103">
        <v>4.3094474613248135</v>
      </c>
      <c r="AH103">
        <v>5.3888365932809972</v>
      </c>
      <c r="AI103">
        <v>6.2408460782852551</v>
      </c>
      <c r="AJ103">
        <v>6.9528180439289375</v>
      </c>
      <c r="AW103">
        <v>27.75</v>
      </c>
      <c r="AX103">
        <v>0.71394273313453072</v>
      </c>
    </row>
    <row r="104" spans="6:50" x14ac:dyDescent="0.25">
      <c r="F104">
        <f t="shared" si="53"/>
        <v>27.75</v>
      </c>
      <c r="G104">
        <f t="shared" si="28"/>
        <v>0.56494006129697139</v>
      </c>
      <c r="H104">
        <f t="shared" si="29"/>
        <v>0.71394273313453072</v>
      </c>
      <c r="I104">
        <f t="shared" si="54"/>
        <v>0.31494006129697139</v>
      </c>
      <c r="J104">
        <f t="shared" si="30"/>
        <v>0.62359641816008871</v>
      </c>
      <c r="K104">
        <f t="shared" si="55"/>
        <v>2.75</v>
      </c>
      <c r="L104">
        <f t="shared" si="56"/>
        <v>4.3094474613248135</v>
      </c>
      <c r="M104">
        <f t="shared" si="47"/>
        <v>27.75</v>
      </c>
      <c r="N104">
        <f t="shared" si="31"/>
        <v>0.5037711985320481</v>
      </c>
      <c r="O104">
        <f t="shared" si="32"/>
        <v>0.69278891539840703</v>
      </c>
      <c r="P104">
        <f t="shared" si="33"/>
        <v>0.15021780793877432</v>
      </c>
      <c r="Q104">
        <f t="shared" si="34"/>
        <v>0.55970361169596639</v>
      </c>
      <c r="R104">
        <f t="shared" si="35"/>
        <v>5.3888365932809972</v>
      </c>
      <c r="S104">
        <f t="shared" si="48"/>
        <v>27.75</v>
      </c>
      <c r="T104">
        <f t="shared" si="36"/>
        <v>0.49648662587674974</v>
      </c>
      <c r="U104">
        <f t="shared" si="37"/>
        <v>0.69022443952110424</v>
      </c>
      <c r="V104">
        <f t="shared" si="38"/>
        <v>6.3473923984530445E-2</v>
      </c>
      <c r="W104">
        <f t="shared" si="39"/>
        <v>0.52530543849581335</v>
      </c>
      <c r="X104">
        <f t="shared" si="40"/>
        <v>6.2408460782852551</v>
      </c>
      <c r="Y104">
        <f t="shared" si="49"/>
        <v>27.75</v>
      </c>
      <c r="Z104">
        <f t="shared" si="41"/>
        <v>0.42997003064848571</v>
      </c>
      <c r="AA104">
        <f t="shared" si="42"/>
        <v>0.66639127907356877</v>
      </c>
      <c r="AB104">
        <f t="shared" si="43"/>
        <v>-7.0029969351514287E-2</v>
      </c>
      <c r="AC104">
        <f t="shared" si="44"/>
        <v>0.47208490304700346</v>
      </c>
      <c r="AD104">
        <f t="shared" si="45"/>
        <v>6.9528180439289375</v>
      </c>
      <c r="AE104">
        <v>28</v>
      </c>
      <c r="AF104">
        <v>3</v>
      </c>
      <c r="AG104">
        <v>4.4894501080327451</v>
      </c>
      <c r="AH104">
        <v>5.5631449405886393</v>
      </c>
      <c r="AI104">
        <v>6.4143134970359537</v>
      </c>
      <c r="AJ104">
        <v>7.1267886861275365</v>
      </c>
      <c r="AW104">
        <v>28</v>
      </c>
      <c r="AX104">
        <v>0.72601830769420306</v>
      </c>
    </row>
    <row r="105" spans="6:50" x14ac:dyDescent="0.25">
      <c r="F105">
        <f t="shared" si="53"/>
        <v>28</v>
      </c>
      <c r="G105">
        <f t="shared" si="28"/>
        <v>0.60081474122801304</v>
      </c>
      <c r="H105">
        <f t="shared" si="29"/>
        <v>0.72601830769420306</v>
      </c>
      <c r="I105">
        <f t="shared" si="54"/>
        <v>0.35081474122801304</v>
      </c>
      <c r="J105">
        <f t="shared" si="30"/>
        <v>0.63713633133698355</v>
      </c>
      <c r="K105">
        <f t="shared" si="55"/>
        <v>3</v>
      </c>
      <c r="L105">
        <f t="shared" si="56"/>
        <v>4.4894501080327451</v>
      </c>
      <c r="M105">
        <f t="shared" si="47"/>
        <v>28</v>
      </c>
      <c r="N105">
        <f t="shared" si="31"/>
        <v>0.52913842798418453</v>
      </c>
      <c r="O105">
        <f t="shared" si="32"/>
        <v>0.70164528723080133</v>
      </c>
      <c r="P105">
        <f t="shared" si="33"/>
        <v>0.17558503739091075</v>
      </c>
      <c r="Q105">
        <f t="shared" si="34"/>
        <v>0.56969002092445953</v>
      </c>
      <c r="R105">
        <f t="shared" si="35"/>
        <v>5.5631449405886393</v>
      </c>
      <c r="S105">
        <f t="shared" si="48"/>
        <v>28</v>
      </c>
      <c r="T105">
        <f t="shared" si="36"/>
        <v>0.51719888199202835</v>
      </c>
      <c r="U105">
        <f t="shared" si="37"/>
        <v>0.69749133379800321</v>
      </c>
      <c r="V105">
        <f t="shared" si="38"/>
        <v>8.4186180099809049E-2</v>
      </c>
      <c r="W105">
        <f t="shared" si="39"/>
        <v>0.53354579706859107</v>
      </c>
      <c r="X105">
        <f t="shared" si="40"/>
        <v>6.4143134970359537</v>
      </c>
      <c r="Y105">
        <f t="shared" si="49"/>
        <v>28</v>
      </c>
      <c r="Z105">
        <f t="shared" si="41"/>
        <v>0.44790737061400654</v>
      </c>
      <c r="AA105">
        <f t="shared" si="42"/>
        <v>0.67288997560935115</v>
      </c>
      <c r="AB105">
        <f t="shared" si="43"/>
        <v>-5.2092629385993461E-2</v>
      </c>
      <c r="AC105">
        <f t="shared" si="44"/>
        <v>0.47922744294591957</v>
      </c>
      <c r="AD105">
        <f t="shared" si="45"/>
        <v>7.1267886861275365</v>
      </c>
      <c r="AE105">
        <v>28.25</v>
      </c>
      <c r="AF105">
        <v>3.25</v>
      </c>
      <c r="AG105">
        <v>4.6724264992624107</v>
      </c>
      <c r="AH105">
        <v>5.7396429678393019</v>
      </c>
      <c r="AI105">
        <v>6.5895799959661954</v>
      </c>
      <c r="AJ105">
        <v>7.3023181118951168</v>
      </c>
      <c r="AW105">
        <v>28.25</v>
      </c>
      <c r="AX105">
        <v>0.73773252813703483</v>
      </c>
    </row>
    <row r="106" spans="6:50" x14ac:dyDescent="0.25">
      <c r="F106">
        <f t="shared" si="53"/>
        <v>28.25</v>
      </c>
      <c r="G106">
        <f t="shared" si="28"/>
        <v>0.63637053089699647</v>
      </c>
      <c r="H106">
        <f t="shared" si="29"/>
        <v>0.73773252813703483</v>
      </c>
      <c r="I106">
        <f t="shared" si="54"/>
        <v>0.38637053089699647</v>
      </c>
      <c r="J106">
        <f t="shared" si="30"/>
        <v>0.65038886409525332</v>
      </c>
      <c r="K106">
        <f t="shared" si="55"/>
        <v>3.25</v>
      </c>
      <c r="L106">
        <f t="shared" si="56"/>
        <v>4.6724264992624107</v>
      </c>
      <c r="M106">
        <f t="shared" si="47"/>
        <v>28.25</v>
      </c>
      <c r="N106">
        <f t="shared" si="31"/>
        <v>0.55428016796956525</v>
      </c>
      <c r="O106">
        <f t="shared" si="32"/>
        <v>0.71030643966047002</v>
      </c>
      <c r="P106">
        <f t="shared" si="33"/>
        <v>0.20072677737629147</v>
      </c>
      <c r="Q106">
        <f t="shared" si="34"/>
        <v>0.57954388974314808</v>
      </c>
      <c r="R106">
        <f t="shared" si="35"/>
        <v>5.7396429678393019</v>
      </c>
      <c r="S106">
        <f t="shared" si="48"/>
        <v>28.25</v>
      </c>
      <c r="T106">
        <f t="shared" si="36"/>
        <v>0.53772702672866557</v>
      </c>
      <c r="U106">
        <f t="shared" si="37"/>
        <v>0.70461724116521296</v>
      </c>
      <c r="V106">
        <f t="shared" si="38"/>
        <v>0.10471432483644627</v>
      </c>
      <c r="W106">
        <f t="shared" si="39"/>
        <v>0.54169875255976341</v>
      </c>
      <c r="X106">
        <f t="shared" si="40"/>
        <v>6.5895799959661954</v>
      </c>
      <c r="Y106">
        <f t="shared" si="49"/>
        <v>28.25</v>
      </c>
      <c r="Z106">
        <f t="shared" si="41"/>
        <v>0.4656852654484982</v>
      </c>
      <c r="AA106">
        <f t="shared" si="42"/>
        <v>0.67927959964329021</v>
      </c>
      <c r="AB106">
        <f t="shared" si="43"/>
        <v>-3.4314734551501802E-2</v>
      </c>
      <c r="AC106">
        <f t="shared" si="44"/>
        <v>0.4863130876581967</v>
      </c>
      <c r="AD106">
        <f t="shared" si="45"/>
        <v>7.3023181118951168</v>
      </c>
      <c r="AE106">
        <v>28.5</v>
      </c>
      <c r="AF106">
        <v>3.5</v>
      </c>
      <c r="AG106">
        <v>4.8582862206743442</v>
      </c>
      <c r="AH106">
        <v>5.9182819450897917</v>
      </c>
      <c r="AI106">
        <v>6.7666104530333442</v>
      </c>
      <c r="AJ106">
        <v>7.4793779934546247</v>
      </c>
      <c r="AW106">
        <v>28.5</v>
      </c>
      <c r="AX106">
        <v>0.74908496577782824</v>
      </c>
    </row>
    <row r="107" spans="6:50" x14ac:dyDescent="0.25">
      <c r="F107">
        <f t="shared" si="53"/>
        <v>28.5</v>
      </c>
      <c r="G107">
        <f t="shared" si="28"/>
        <v>0.67161304962561597</v>
      </c>
      <c r="H107">
        <f t="shared" si="29"/>
        <v>0.74908496577782824</v>
      </c>
      <c r="I107">
        <f t="shared" si="54"/>
        <v>0.42161304962561597</v>
      </c>
      <c r="J107">
        <f t="shared" si="30"/>
        <v>0.66334626017737386</v>
      </c>
      <c r="K107">
        <f t="shared" si="55"/>
        <v>3.5</v>
      </c>
      <c r="L107">
        <f t="shared" si="56"/>
        <v>4.8582862206743442</v>
      </c>
      <c r="M107">
        <f t="shared" si="47"/>
        <v>28.5</v>
      </c>
      <c r="N107">
        <f t="shared" si="31"/>
        <v>0.57920039194866613</v>
      </c>
      <c r="O107">
        <f t="shared" si="32"/>
        <v>0.71877301680338979</v>
      </c>
      <c r="P107">
        <f t="shared" si="33"/>
        <v>0.22564700135539234</v>
      </c>
      <c r="Q107">
        <f t="shared" si="34"/>
        <v>0.58926200916105254</v>
      </c>
      <c r="R107">
        <f t="shared" si="35"/>
        <v>5.9182819450897917</v>
      </c>
      <c r="S107">
        <f t="shared" si="48"/>
        <v>28.5</v>
      </c>
      <c r="T107">
        <f t="shared" si="36"/>
        <v>0.55807430440355454</v>
      </c>
      <c r="U107">
        <f t="shared" si="37"/>
        <v>0.71160317694016384</v>
      </c>
      <c r="V107">
        <f t="shared" si="38"/>
        <v>0.12506160251133525</v>
      </c>
      <c r="W107">
        <f t="shared" si="39"/>
        <v>0.5497626093318102</v>
      </c>
      <c r="X107">
        <f t="shared" si="40"/>
        <v>6.7666104530333442</v>
      </c>
      <c r="Y107">
        <f t="shared" si="49"/>
        <v>28.5</v>
      </c>
      <c r="Z107">
        <f t="shared" si="41"/>
        <v>0.483306524812808</v>
      </c>
      <c r="AA107">
        <f t="shared" si="42"/>
        <v>0.68556094606683882</v>
      </c>
      <c r="AB107">
        <f t="shared" si="43"/>
        <v>-1.6693475187191997E-2</v>
      </c>
      <c r="AC107">
        <f t="shared" si="44"/>
        <v>0.49334057624171596</v>
      </c>
      <c r="AD107">
        <f t="shared" si="45"/>
        <v>7.4793779934546247</v>
      </c>
      <c r="AE107">
        <v>28.75</v>
      </c>
      <c r="AF107">
        <v>3.75</v>
      </c>
      <c r="AG107">
        <v>5.0469388810103375</v>
      </c>
      <c r="AH107">
        <v>6.099013336299409</v>
      </c>
      <c r="AI107">
        <v>6.9453700130620852</v>
      </c>
      <c r="AJ107">
        <v>7.6579402893378621</v>
      </c>
      <c r="AW107">
        <v>28.75</v>
      </c>
      <c r="AX107">
        <v>0.76007622157623222</v>
      </c>
    </row>
    <row r="108" spans="6:50" x14ac:dyDescent="0.25">
      <c r="F108">
        <f t="shared" si="53"/>
        <v>28.75</v>
      </c>
      <c r="G108">
        <f t="shared" si="28"/>
        <v>0.70654776950063447</v>
      </c>
      <c r="H108">
        <f t="shared" si="29"/>
        <v>0.76007622157623222</v>
      </c>
      <c r="I108">
        <f t="shared" si="54"/>
        <v>0.45654776950063447</v>
      </c>
      <c r="J108">
        <f t="shared" si="30"/>
        <v>0.67600193592408631</v>
      </c>
      <c r="K108">
        <f t="shared" si="55"/>
        <v>3.75</v>
      </c>
      <c r="L108">
        <f t="shared" si="56"/>
        <v>5.0469388810103375</v>
      </c>
      <c r="M108">
        <f t="shared" si="47"/>
        <v>28.75</v>
      </c>
      <c r="N108">
        <f t="shared" si="31"/>
        <v>0.60390296927114417</v>
      </c>
      <c r="O108">
        <f t="shared" si="32"/>
        <v>0.72704592270723634</v>
      </c>
      <c r="P108">
        <f t="shared" si="33"/>
        <v>0.25034957867787039</v>
      </c>
      <c r="Q108">
        <f t="shared" si="34"/>
        <v>0.59884149070278014</v>
      </c>
      <c r="R108">
        <f t="shared" si="35"/>
        <v>6.099013336299409</v>
      </c>
      <c r="S108">
        <f t="shared" si="48"/>
        <v>28.75</v>
      </c>
      <c r="T108">
        <f t="shared" si="36"/>
        <v>0.57824387432746061</v>
      </c>
      <c r="U108">
        <f t="shared" si="37"/>
        <v>0.71845025938995621</v>
      </c>
      <c r="V108">
        <f t="shared" si="38"/>
        <v>0.14523117243524131</v>
      </c>
      <c r="W108">
        <f t="shared" si="39"/>
        <v>0.55773582260164556</v>
      </c>
      <c r="X108">
        <f t="shared" si="40"/>
        <v>6.9453700130620852</v>
      </c>
      <c r="Y108">
        <f t="shared" si="49"/>
        <v>28.75</v>
      </c>
      <c r="Z108">
        <f t="shared" si="41"/>
        <v>0.50077388475031726</v>
      </c>
      <c r="AA108">
        <f t="shared" si="42"/>
        <v>0.69173486652835148</v>
      </c>
      <c r="AB108">
        <f t="shared" si="43"/>
        <v>7.7388475031725523E-4</v>
      </c>
      <c r="AC108">
        <f t="shared" si="44"/>
        <v>0.50030873531624265</v>
      </c>
      <c r="AD108">
        <f t="shared" si="45"/>
        <v>7.6579402893378621</v>
      </c>
      <c r="AE108">
        <v>29</v>
      </c>
      <c r="AF108">
        <v>4</v>
      </c>
      <c r="AG108">
        <v>5.2382943602358694</v>
      </c>
      <c r="AH108">
        <v>6.2817888620433724</v>
      </c>
      <c r="AI108">
        <v>7.1258241124806005</v>
      </c>
      <c r="AJ108">
        <v>7.8379772555223237</v>
      </c>
      <c r="AW108">
        <v>29</v>
      </c>
      <c r="AX108">
        <v>0.770707852055874</v>
      </c>
    </row>
    <row r="109" spans="6:50" x14ac:dyDescent="0.25">
      <c r="F109">
        <f t="shared" si="53"/>
        <v>29</v>
      </c>
      <c r="G109">
        <f t="shared" si="28"/>
        <v>0.74118002047309284</v>
      </c>
      <c r="H109">
        <f t="shared" si="29"/>
        <v>0.770707852055874</v>
      </c>
      <c r="I109">
        <f t="shared" si="54"/>
        <v>0.49118002047309284</v>
      </c>
      <c r="J109">
        <f t="shared" si="30"/>
        <v>0.68835043564680765</v>
      </c>
      <c r="K109">
        <f t="shared" si="55"/>
        <v>4</v>
      </c>
      <c r="L109">
        <f t="shared" si="56"/>
        <v>5.2382943602358694</v>
      </c>
      <c r="M109">
        <f t="shared" si="47"/>
        <v>29</v>
      </c>
      <c r="N109">
        <f t="shared" si="31"/>
        <v>0.62839166878152386</v>
      </c>
      <c r="O109">
        <f t="shared" si="32"/>
        <v>0.73512630328733941</v>
      </c>
      <c r="P109">
        <f t="shared" si="33"/>
        <v>0.27483827818825007</v>
      </c>
      <c r="Q109">
        <f t="shared" si="34"/>
        <v>0.60827975582387039</v>
      </c>
      <c r="R109">
        <f t="shared" si="35"/>
        <v>6.2817888620433724</v>
      </c>
      <c r="S109">
        <f t="shared" si="48"/>
        <v>29</v>
      </c>
      <c r="T109">
        <f t="shared" si="36"/>
        <v>0.59823881374905219</v>
      </c>
      <c r="U109">
        <f t="shared" si="37"/>
        <v>0.72515970177869349</v>
      </c>
      <c r="V109">
        <f t="shared" si="38"/>
        <v>0.16522611185683289</v>
      </c>
      <c r="W109">
        <f t="shared" si="39"/>
        <v>0.56561699328732906</v>
      </c>
      <c r="X109">
        <f t="shared" si="40"/>
        <v>7.1258241124806005</v>
      </c>
      <c r="Y109">
        <f t="shared" si="49"/>
        <v>29</v>
      </c>
      <c r="Z109">
        <f t="shared" si="41"/>
        <v>0.51809001023654644</v>
      </c>
      <c r="AA109">
        <f t="shared" si="42"/>
        <v>0.69780226507287246</v>
      </c>
      <c r="AB109">
        <f t="shared" si="43"/>
        <v>1.8090010236546439E-2</v>
      </c>
      <c r="AC109">
        <f t="shared" si="44"/>
        <v>0.50721647633729949</v>
      </c>
      <c r="AD109">
        <f t="shared" si="45"/>
        <v>7.8379772555223237</v>
      </c>
      <c r="AE109">
        <v>29.25</v>
      </c>
      <c r="AF109">
        <v>4.25</v>
      </c>
      <c r="AG109">
        <v>5.432263039235135</v>
      </c>
      <c r="AH109">
        <v>6.4665605577804914</v>
      </c>
      <c r="AI109">
        <v>7.3079385021116696</v>
      </c>
      <c r="AJ109">
        <v>8.0194614555175292</v>
      </c>
      <c r="AW109">
        <v>29.25</v>
      </c>
      <c r="AX109">
        <v>0.78098229588701373</v>
      </c>
    </row>
    <row r="110" spans="6:50" x14ac:dyDescent="0.25">
      <c r="F110">
        <f t="shared" si="53"/>
        <v>29.25</v>
      </c>
      <c r="G110">
        <f t="shared" si="28"/>
        <v>0.77551499523865874</v>
      </c>
      <c r="H110">
        <f t="shared" si="29"/>
        <v>0.78098229588701373</v>
      </c>
      <c r="I110">
        <f t="shared" si="54"/>
        <v>0.52551499523865874</v>
      </c>
      <c r="J110">
        <f t="shared" si="30"/>
        <v>0.70038738405287948</v>
      </c>
      <c r="K110">
        <f t="shared" si="55"/>
        <v>4.25</v>
      </c>
      <c r="L110">
        <f t="shared" si="56"/>
        <v>5.432263039235135</v>
      </c>
      <c r="M110">
        <f t="shared" si="47"/>
        <v>29.25</v>
      </c>
      <c r="N110">
        <f t="shared" si="31"/>
        <v>0.65267016227012453</v>
      </c>
      <c r="O110">
        <f t="shared" si="32"/>
        <v>0.74301552882935851</v>
      </c>
      <c r="P110">
        <f t="shared" si="33"/>
        <v>0.29911677167685075</v>
      </c>
      <c r="Q110">
        <f t="shared" si="34"/>
        <v>0.61757452508044364</v>
      </c>
      <c r="R110">
        <f t="shared" si="35"/>
        <v>6.4665605577804914</v>
      </c>
      <c r="S110">
        <f t="shared" si="48"/>
        <v>29.25</v>
      </c>
      <c r="T110">
        <f t="shared" si="36"/>
        <v>0.6180621206725706</v>
      </c>
      <c r="U110">
        <f t="shared" si="37"/>
        <v>0.7317328047596342</v>
      </c>
      <c r="V110">
        <f t="shared" si="38"/>
        <v>0.1850494187803513</v>
      </c>
      <c r="W110">
        <f t="shared" si="39"/>
        <v>0.573404862858927</v>
      </c>
      <c r="X110">
        <f t="shared" si="40"/>
        <v>7.3079385021116696</v>
      </c>
      <c r="Y110">
        <f t="shared" si="49"/>
        <v>29.25</v>
      </c>
      <c r="Z110">
        <f t="shared" si="41"/>
        <v>0.53525749761932939</v>
      </c>
      <c r="AA110">
        <f t="shared" si="42"/>
        <v>0.70376409398263351</v>
      </c>
      <c r="AB110">
        <f t="shared" si="43"/>
        <v>3.5257497619329392E-2</v>
      </c>
      <c r="AC110">
        <f t="shared" si="44"/>
        <v>0.51406279288562329</v>
      </c>
      <c r="AD110">
        <f t="shared" si="45"/>
        <v>8.0194614555175292</v>
      </c>
      <c r="AE110">
        <v>29.5</v>
      </c>
      <c r="AF110">
        <v>4.5</v>
      </c>
      <c r="AG110">
        <v>5.6287560112834534</v>
      </c>
      <c r="AH110">
        <v>6.6532808278197741</v>
      </c>
      <c r="AI110">
        <v>7.4916792681044129</v>
      </c>
      <c r="AJ110">
        <v>8.2023657694551062</v>
      </c>
      <c r="AW110">
        <v>29.5</v>
      </c>
      <c r="AX110">
        <v>0.79090280159617676</v>
      </c>
    </row>
    <row r="111" spans="6:50" x14ac:dyDescent="0.25">
      <c r="F111">
        <f t="shared" si="53"/>
        <v>29.5</v>
      </c>
      <c r="G111">
        <f t="shared" si="28"/>
        <v>0.80955775391029328</v>
      </c>
      <c r="H111">
        <f t="shared" si="29"/>
        <v>0.79090280159617676</v>
      </c>
      <c r="I111">
        <f t="shared" si="54"/>
        <v>0.55955775391029328</v>
      </c>
      <c r="J111">
        <f t="shared" si="30"/>
        <v>0.71210943631127677</v>
      </c>
      <c r="K111">
        <f t="shared" si="55"/>
        <v>4.5</v>
      </c>
      <c r="L111">
        <f t="shared" si="56"/>
        <v>5.6287560112834534</v>
      </c>
      <c r="M111">
        <f t="shared" si="47"/>
        <v>29.5</v>
      </c>
      <c r="N111">
        <f t="shared" si="31"/>
        <v>0.67674202777713444</v>
      </c>
      <c r="O111">
        <f t="shared" si="32"/>
        <v>0.75071517708162649</v>
      </c>
      <c r="P111">
        <f t="shared" si="33"/>
        <v>0.32318863718386065</v>
      </c>
      <c r="Q111">
        <f t="shared" si="34"/>
        <v>0.62672380711479969</v>
      </c>
      <c r="R111">
        <f t="shared" si="35"/>
        <v>6.6532808278197741</v>
      </c>
      <c r="S111">
        <f t="shared" si="48"/>
        <v>29.5</v>
      </c>
      <c r="T111">
        <f t="shared" si="36"/>
        <v>0.63771671655559625</v>
      </c>
      <c r="U111">
        <f t="shared" si="37"/>
        <v>0.73817094910678005</v>
      </c>
      <c r="V111">
        <f t="shared" si="38"/>
        <v>0.20470401466337695</v>
      </c>
      <c r="W111">
        <f t="shared" si="39"/>
        <v>0.58109830820812558</v>
      </c>
      <c r="X111">
        <f t="shared" si="40"/>
        <v>7.4916792681044129</v>
      </c>
      <c r="Y111">
        <f t="shared" si="49"/>
        <v>29.5</v>
      </c>
      <c r="Z111">
        <f t="shared" si="41"/>
        <v>0.55227887695514666</v>
      </c>
      <c r="AA111">
        <f t="shared" si="42"/>
        <v>0.70962134981254699</v>
      </c>
      <c r="AB111">
        <f t="shared" si="43"/>
        <v>5.2278876955146658E-2</v>
      </c>
      <c r="AC111">
        <f t="shared" si="44"/>
        <v>0.52084675797746161</v>
      </c>
      <c r="AD111">
        <f t="shared" si="45"/>
        <v>8.2023657694551062</v>
      </c>
      <c r="AE111">
        <v>29.75</v>
      </c>
      <c r="AF111">
        <v>4.75</v>
      </c>
      <c r="AG111">
        <v>5.8276852756306994</v>
      </c>
      <c r="AH111">
        <v>6.8419024951358018</v>
      </c>
      <c r="AI111">
        <v>7.6770128510907103</v>
      </c>
      <c r="AJ111">
        <v>8.3866634022349498</v>
      </c>
      <c r="AW111">
        <v>29.75</v>
      </c>
      <c r="AX111">
        <v>0.80047335680692044</v>
      </c>
    </row>
    <row r="112" spans="6:50" x14ac:dyDescent="0.25">
      <c r="F112">
        <f t="shared" si="53"/>
        <v>29.75</v>
      </c>
      <c r="G112">
        <f t="shared" si="28"/>
        <v>0.8433132284937519</v>
      </c>
      <c r="H112">
        <f t="shared" si="29"/>
        <v>0.80047335680692044</v>
      </c>
      <c r="I112">
        <f t="shared" si="54"/>
        <v>0.5933132284937519</v>
      </c>
      <c r="J112">
        <f t="shared" si="30"/>
        <v>0.7235142263083516</v>
      </c>
      <c r="K112">
        <f t="shared" si="55"/>
        <v>4.75</v>
      </c>
      <c r="L112">
        <f t="shared" si="56"/>
        <v>5.8276852756306994</v>
      </c>
      <c r="M112">
        <f t="shared" si="47"/>
        <v>29.75</v>
      </c>
      <c r="N112">
        <f t="shared" si="31"/>
        <v>0.70061075275726803</v>
      </c>
      <c r="O112">
        <f t="shared" si="32"/>
        <v>0.75822701695483508</v>
      </c>
      <c r="P112">
        <f t="shared" si="33"/>
        <v>0.34705736216399424</v>
      </c>
      <c r="Q112">
        <f t="shared" si="34"/>
        <v>0.63572588751392411</v>
      </c>
      <c r="R112">
        <f t="shared" si="35"/>
        <v>6.8419024951358018</v>
      </c>
      <c r="S112">
        <f t="shared" si="48"/>
        <v>29.75</v>
      </c>
      <c r="T112">
        <f t="shared" si="36"/>
        <v>0.65720544889297972</v>
      </c>
      <c r="U112">
        <f t="shared" si="37"/>
        <v>0.74447558877969833</v>
      </c>
      <c r="V112">
        <f t="shared" si="38"/>
        <v>0.22419274700076042</v>
      </c>
      <c r="W112">
        <f t="shared" si="39"/>
        <v>0.58869633654983611</v>
      </c>
      <c r="X112">
        <f t="shared" si="40"/>
        <v>7.6770128510907103</v>
      </c>
      <c r="Y112">
        <f t="shared" si="49"/>
        <v>29.75</v>
      </c>
      <c r="Z112">
        <f t="shared" si="41"/>
        <v>0.56915661424687602</v>
      </c>
      <c r="AA112">
        <f t="shared" si="42"/>
        <v>0.71537506961487807</v>
      </c>
      <c r="AB112">
        <f t="shared" si="43"/>
        <v>6.9156614246876025E-2</v>
      </c>
      <c r="AC112">
        <f t="shared" si="44"/>
        <v>0.52756752140044494</v>
      </c>
      <c r="AD112">
        <f t="shared" si="45"/>
        <v>8.3866634022349498</v>
      </c>
      <c r="AE112">
        <v>30</v>
      </c>
      <c r="AF112">
        <v>5</v>
      </c>
      <c r="AG112">
        <v>6.0289639136231195</v>
      </c>
      <c r="AH112">
        <v>7.0323788471862478</v>
      </c>
      <c r="AI112">
        <v>7.8639060636487397</v>
      </c>
      <c r="AJ112">
        <v>8.5723278907780767</v>
      </c>
      <c r="AW112">
        <v>30</v>
      </c>
      <c r="AX112">
        <v>0.80969861935950316</v>
      </c>
    </row>
    <row r="113" spans="6:50" x14ac:dyDescent="0.25">
      <c r="F113">
        <f t="shared" si="53"/>
        <v>30</v>
      </c>
      <c r="G113">
        <f t="shared" si="28"/>
        <v>0.87678622717581833</v>
      </c>
      <c r="H113">
        <f t="shared" si="29"/>
        <v>0.80969861935950316</v>
      </c>
      <c r="I113">
        <f t="shared" si="54"/>
        <v>0.62678622717581833</v>
      </c>
      <c r="J113">
        <f t="shared" si="30"/>
        <v>0.73460031360388078</v>
      </c>
      <c r="K113">
        <f t="shared" si="55"/>
        <v>5</v>
      </c>
      <c r="L113">
        <f t="shared" si="56"/>
        <v>6.0289639136231195</v>
      </c>
      <c r="M113">
        <f t="shared" si="47"/>
        <v>30</v>
      </c>
      <c r="N113">
        <f t="shared" si="31"/>
        <v>0.72427973711200566</v>
      </c>
      <c r="O113">
        <f t="shared" si="32"/>
        <v>0.76555299284193523</v>
      </c>
      <c r="P113">
        <f t="shared" si="33"/>
        <v>0.37072634651873188</v>
      </c>
      <c r="Q113">
        <f t="shared" si="34"/>
        <v>0.64457931759331055</v>
      </c>
      <c r="R113">
        <f t="shared" si="35"/>
        <v>7.0323788471862478</v>
      </c>
      <c r="S113">
        <f t="shared" si="48"/>
        <v>30</v>
      </c>
      <c r="T113">
        <f t="shared" si="36"/>
        <v>0.67653109369265474</v>
      </c>
      <c r="U113">
        <f t="shared" si="37"/>
        <v>0.75064824431469268</v>
      </c>
      <c r="V113">
        <f t="shared" si="38"/>
        <v>0.24351839180043544</v>
      </c>
      <c r="W113">
        <f t="shared" si="39"/>
        <v>0.5961980803677589</v>
      </c>
      <c r="X113">
        <f t="shared" si="40"/>
        <v>7.8639060636487397</v>
      </c>
      <c r="Y113">
        <f t="shared" si="49"/>
        <v>30</v>
      </c>
      <c r="Z113">
        <f t="shared" si="41"/>
        <v>0.58589311358790919</v>
      </c>
      <c r="AA113">
        <f t="shared" si="42"/>
        <v>0.72102632734721295</v>
      </c>
      <c r="AB113">
        <f t="shared" si="43"/>
        <v>8.5893113587909187E-2</v>
      </c>
      <c r="AC113">
        <f t="shared" si="44"/>
        <v>0.53422430707929403</v>
      </c>
      <c r="AD113">
        <f t="shared" si="45"/>
        <v>8.5723278907780767</v>
      </c>
      <c r="AE113">
        <v>30.25</v>
      </c>
      <c r="AF113">
        <v>5.25</v>
      </c>
      <c r="AG113">
        <v>6.2325062478711395</v>
      </c>
      <c r="AH113">
        <v>7.2246636778878717</v>
      </c>
      <c r="AI113">
        <v>8.052326106154398</v>
      </c>
      <c r="AJ113">
        <v>8.759333110434552</v>
      </c>
      <c r="AW113">
        <v>30.25</v>
      </c>
      <c r="AX113">
        <v>0.81858385060402739</v>
      </c>
    </row>
    <row r="114" spans="6:50" x14ac:dyDescent="0.25">
      <c r="F114">
        <f t="shared" si="53"/>
        <v>30.25</v>
      </c>
      <c r="G114">
        <f t="shared" si="28"/>
        <v>0.90998143843459878</v>
      </c>
      <c r="H114">
        <f t="shared" si="29"/>
        <v>0.81858385060402739</v>
      </c>
      <c r="I114">
        <f t="shared" si="54"/>
        <v>0.65998143843459878</v>
      </c>
      <c r="J114">
        <f t="shared" si="30"/>
        <v>0.74536712955770479</v>
      </c>
      <c r="K114">
        <f t="shared" si="55"/>
        <v>5.25</v>
      </c>
      <c r="L114">
        <f t="shared" si="56"/>
        <v>6.2325062478711395</v>
      </c>
      <c r="M114">
        <f t="shared" si="47"/>
        <v>30.25</v>
      </c>
      <c r="N114">
        <f t="shared" si="31"/>
        <v>0.74775229609600924</v>
      </c>
      <c r="O114">
        <f t="shared" si="32"/>
        <v>0.7726952095667915</v>
      </c>
      <c r="P114">
        <f t="shared" si="33"/>
        <v>0.39419890550273545</v>
      </c>
      <c r="Q114">
        <f t="shared" si="34"/>
        <v>0.65328290315413229</v>
      </c>
      <c r="R114">
        <f t="shared" si="35"/>
        <v>7.2246636778878717</v>
      </c>
      <c r="S114">
        <f t="shared" si="48"/>
        <v>30.25</v>
      </c>
      <c r="T114">
        <f t="shared" si="36"/>
        <v>0.69569635784871819</v>
      </c>
      <c r="U114">
        <f t="shared" si="37"/>
        <v>0.75669049653485487</v>
      </c>
      <c r="V114">
        <f t="shared" si="38"/>
        <v>0.2626836559564989</v>
      </c>
      <c r="W114">
        <f t="shared" si="39"/>
        <v>0.60360279241466386</v>
      </c>
      <c r="X114">
        <f t="shared" si="40"/>
        <v>8.052326106154398</v>
      </c>
      <c r="Y114">
        <f t="shared" si="49"/>
        <v>30.25</v>
      </c>
      <c r="Z114">
        <f t="shared" si="41"/>
        <v>0.60249071921729946</v>
      </c>
      <c r="AA114">
        <f t="shared" si="42"/>
        <v>0.7265762304577974</v>
      </c>
      <c r="AB114">
        <f t="shared" si="43"/>
        <v>0.10249071921729946</v>
      </c>
      <c r="AC114">
        <f t="shared" si="44"/>
        <v>0.54081641047516604</v>
      </c>
      <c r="AD114">
        <f t="shared" si="45"/>
        <v>8.759333110434552</v>
      </c>
      <c r="AE114">
        <v>30.5</v>
      </c>
      <c r="AF114">
        <v>5.5</v>
      </c>
      <c r="AG114">
        <v>6.4382279850381323</v>
      </c>
      <c r="AH114">
        <v>7.4187113259087631</v>
      </c>
      <c r="AI114">
        <v>8.2422405810991801</v>
      </c>
      <c r="AJ114">
        <v>8.9476532805933662</v>
      </c>
      <c r="AW114">
        <v>30.5</v>
      </c>
      <c r="AX114">
        <v>0.82713485111183327</v>
      </c>
    </row>
    <row r="115" spans="6:50" x14ac:dyDescent="0.25">
      <c r="F115">
        <f t="shared" si="53"/>
        <v>30.5</v>
      </c>
      <c r="G115">
        <f t="shared" si="28"/>
        <v>0.94290343498066065</v>
      </c>
      <c r="H115">
        <f t="shared" si="29"/>
        <v>0.82713485111183327</v>
      </c>
      <c r="I115">
        <f t="shared" si="54"/>
        <v>0.69290343498066065</v>
      </c>
      <c r="J115">
        <f t="shared" si="30"/>
        <v>0.75581492305714337</v>
      </c>
      <c r="K115">
        <f t="shared" si="55"/>
        <v>5.5</v>
      </c>
      <c r="L115">
        <f t="shared" si="56"/>
        <v>6.4382279850381323</v>
      </c>
      <c r="M115">
        <f t="shared" si="47"/>
        <v>30.5</v>
      </c>
      <c r="N115">
        <f t="shared" si="31"/>
        <v>0.77103166310392979</v>
      </c>
      <c r="O115">
        <f t="shared" si="32"/>
        <v>0.7796559179662097</v>
      </c>
      <c r="P115">
        <f t="shared" si="33"/>
        <v>0.417478272510656</v>
      </c>
      <c r="Q115">
        <f t="shared" si="34"/>
        <v>0.66183569325759151</v>
      </c>
      <c r="R115">
        <f t="shared" si="35"/>
        <v>7.4187113259087631</v>
      </c>
      <c r="S115">
        <f t="shared" si="48"/>
        <v>30.5</v>
      </c>
      <c r="T115">
        <f t="shared" si="36"/>
        <v>0.71470388141684682</v>
      </c>
      <c r="U115">
        <f t="shared" si="37"/>
        <v>0.76260398057103873</v>
      </c>
      <c r="V115">
        <f t="shared" si="38"/>
        <v>0.28169117952462752</v>
      </c>
      <c r="W115">
        <f t="shared" si="39"/>
        <v>0.61090984077701649</v>
      </c>
      <c r="X115">
        <f t="shared" si="40"/>
        <v>8.2422405810991801</v>
      </c>
      <c r="Y115">
        <f t="shared" si="49"/>
        <v>30.5</v>
      </c>
      <c r="Z115">
        <f t="shared" si="41"/>
        <v>0.61895171749033029</v>
      </c>
      <c r="AA115">
        <f t="shared" si="42"/>
        <v>0.73202591664231731</v>
      </c>
      <c r="AB115">
        <f t="shared" si="43"/>
        <v>0.11895171749033029</v>
      </c>
      <c r="AC115">
        <f t="shared" si="44"/>
        <v>0.54734319602202786</v>
      </c>
      <c r="AD115">
        <f t="shared" si="45"/>
        <v>8.9476532805933662</v>
      </c>
      <c r="AE115">
        <v>30.75</v>
      </c>
      <c r="AF115">
        <v>5.75</v>
      </c>
      <c r="AG115">
        <v>6.6460463428804353</v>
      </c>
      <c r="AH115">
        <v>7.6144767094354755</v>
      </c>
      <c r="AI115">
        <v>8.4336175059513927</v>
      </c>
      <c r="AJ115">
        <v>9.137262969539039</v>
      </c>
      <c r="AW115">
        <v>30.75</v>
      </c>
      <c r="AX115">
        <v>0.83535789900364588</v>
      </c>
    </row>
    <row r="116" spans="6:50" x14ac:dyDescent="0.25">
      <c r="F116">
        <f t="shared" si="53"/>
        <v>30.75</v>
      </c>
      <c r="G116">
        <f t="shared" si="28"/>
        <v>0.97555667753730446</v>
      </c>
      <c r="H116">
        <f t="shared" si="29"/>
        <v>0.83535789900364588</v>
      </c>
      <c r="I116">
        <f t="shared" si="54"/>
        <v>0.72555667753730446</v>
      </c>
      <c r="J116">
        <f t="shared" si="30"/>
        <v>0.76594470623560107</v>
      </c>
      <c r="K116">
        <f t="shared" si="55"/>
        <v>5.75</v>
      </c>
      <c r="L116">
        <f t="shared" si="56"/>
        <v>6.6460463428804353</v>
      </c>
      <c r="M116">
        <f t="shared" si="47"/>
        <v>30.75</v>
      </c>
      <c r="N116">
        <f t="shared" si="31"/>
        <v>0.79412099234346178</v>
      </c>
      <c r="O116">
        <f t="shared" si="32"/>
        <v>0.78643750110645216</v>
      </c>
      <c r="P116">
        <f t="shared" si="33"/>
        <v>0.440567601750188</v>
      </c>
      <c r="Q116">
        <f t="shared" si="34"/>
        <v>0.67023696905625174</v>
      </c>
      <c r="R116">
        <f t="shared" si="35"/>
        <v>7.6144767094354755</v>
      </c>
      <c r="S116">
        <f t="shared" si="48"/>
        <v>30.75</v>
      </c>
      <c r="T116">
        <f t="shared" si="36"/>
        <v>0.73355623979683937</v>
      </c>
      <c r="U116">
        <f t="shared" si="37"/>
        <v>0.76839038018541128</v>
      </c>
      <c r="V116">
        <f t="shared" si="38"/>
        <v>0.30054353790462007</v>
      </c>
      <c r="W116">
        <f t="shared" si="39"/>
        <v>0.61811870401252045</v>
      </c>
      <c r="X116">
        <f t="shared" si="40"/>
        <v>8.4336175059513927</v>
      </c>
      <c r="Y116">
        <f t="shared" si="49"/>
        <v>30.75</v>
      </c>
      <c r="Z116">
        <f t="shared" si="41"/>
        <v>0.63527833876865225</v>
      </c>
      <c r="AA116">
        <f t="shared" si="42"/>
        <v>0.73737655076620157</v>
      </c>
      <c r="AB116">
        <f t="shared" si="43"/>
        <v>0.13527833876865225</v>
      </c>
      <c r="AC116">
        <f t="shared" si="44"/>
        <v>0.55380409460304869</v>
      </c>
      <c r="AD116">
        <f t="shared" si="45"/>
        <v>9.137262969539039</v>
      </c>
      <c r="AE116">
        <v>31</v>
      </c>
      <c r="AF116">
        <v>6</v>
      </c>
      <c r="AG116">
        <v>6.8558801622131753</v>
      </c>
      <c r="AH116">
        <v>7.8119153575733371</v>
      </c>
      <c r="AI116">
        <v>8.6264253246350968</v>
      </c>
      <c r="AJ116">
        <v>9.3281370985980647</v>
      </c>
      <c r="AW116">
        <v>31</v>
      </c>
      <c r="AX116">
        <v>0.84325969105029852</v>
      </c>
    </row>
    <row r="117" spans="6:50" x14ac:dyDescent="0.25">
      <c r="F117">
        <f t="shared" si="53"/>
        <v>31</v>
      </c>
      <c r="G117">
        <f t="shared" si="28"/>
        <v>1.0079455184677819</v>
      </c>
      <c r="H117">
        <f t="shared" si="29"/>
        <v>0.84325969105029852</v>
      </c>
      <c r="I117">
        <f t="shared" si="54"/>
        <v>0.75794551846778191</v>
      </c>
      <c r="J117">
        <f t="shared" si="30"/>
        <v>0.77575820053374733</v>
      </c>
      <c r="K117">
        <f t="shared" si="55"/>
        <v>6</v>
      </c>
      <c r="L117">
        <f t="shared" si="56"/>
        <v>6.8558801622131753</v>
      </c>
      <c r="M117">
        <f t="shared" si="47"/>
        <v>31</v>
      </c>
      <c r="N117">
        <f t="shared" si="31"/>
        <v>0.81702336140017473</v>
      </c>
      <c r="O117">
        <f t="shared" si="32"/>
        <v>0.79304246113221999</v>
      </c>
      <c r="P117">
        <f t="shared" si="33"/>
        <v>0.46346997080690094</v>
      </c>
      <c r="Q117">
        <f t="shared" si="34"/>
        <v>0.67848623271833175</v>
      </c>
      <c r="R117">
        <f t="shared" si="35"/>
        <v>7.8119153575733371</v>
      </c>
      <c r="S117">
        <f t="shared" si="48"/>
        <v>31</v>
      </c>
      <c r="T117">
        <f t="shared" si="36"/>
        <v>0.75225594582679045</v>
      </c>
      <c r="U117">
        <f t="shared" si="37"/>
        <v>0.77405142238890967</v>
      </c>
      <c r="V117">
        <f t="shared" si="38"/>
        <v>0.31924324393457115</v>
      </c>
      <c r="W117">
        <f t="shared" si="39"/>
        <v>0.62522896636815328</v>
      </c>
      <c r="X117">
        <f t="shared" si="40"/>
        <v>8.6264253246350968</v>
      </c>
      <c r="Y117">
        <f t="shared" si="49"/>
        <v>31</v>
      </c>
      <c r="Z117">
        <f t="shared" si="41"/>
        <v>0.65147275923389092</v>
      </c>
      <c r="AA117">
        <f t="shared" si="42"/>
        <v>0.74262932194656628</v>
      </c>
      <c r="AB117">
        <f t="shared" si="43"/>
        <v>0.15147275923389092</v>
      </c>
      <c r="AC117">
        <f t="shared" si="44"/>
        <v>0.56019860106964292</v>
      </c>
      <c r="AD117">
        <f t="shared" si="45"/>
        <v>9.3281370985980647</v>
      </c>
      <c r="AE117">
        <v>31.25</v>
      </c>
      <c r="AF117">
        <v>6.25</v>
      </c>
      <c r="AG117">
        <v>7.0676500045104014</v>
      </c>
      <c r="AH117">
        <v>8.0109834385376431</v>
      </c>
      <c r="AI117">
        <v>8.8206329176992959</v>
      </c>
      <c r="AJ117">
        <v>9.520250945616386</v>
      </c>
      <c r="AW117">
        <v>31.25</v>
      </c>
      <c r="AX117">
        <v>0.85084728666277487</v>
      </c>
    </row>
    <row r="118" spans="6:50" x14ac:dyDescent="0.25">
      <c r="F118">
        <f t="shared" si="53"/>
        <v>31.25</v>
      </c>
      <c r="G118">
        <f t="shared" si="28"/>
        <v>1.040074205256839</v>
      </c>
      <c r="H118">
        <f t="shared" si="29"/>
        <v>0.85084728666277487</v>
      </c>
      <c r="I118">
        <f t="shared" si="54"/>
        <v>0.79007420525683902</v>
      </c>
      <c r="J118">
        <f t="shared" si="30"/>
        <v>0.78525778341669461</v>
      </c>
      <c r="K118">
        <f t="shared" si="55"/>
        <v>6.25</v>
      </c>
      <c r="L118">
        <f t="shared" si="56"/>
        <v>7.0676500045104014</v>
      </c>
      <c r="M118">
        <f t="shared" si="47"/>
        <v>31.25</v>
      </c>
      <c r="N118">
        <f t="shared" si="31"/>
        <v>0.83974177369933567</v>
      </c>
      <c r="O118">
        <f t="shared" si="32"/>
        <v>0.79947340674330658</v>
      </c>
      <c r="P118">
        <f t="shared" si="33"/>
        <v>0.48618838310606188</v>
      </c>
      <c r="Q118">
        <f t="shared" si="34"/>
        <v>0.68658319647729604</v>
      </c>
      <c r="R118">
        <f t="shared" si="35"/>
        <v>8.0109834385376431</v>
      </c>
      <c r="S118">
        <f t="shared" si="48"/>
        <v>31.25</v>
      </c>
      <c r="T118">
        <f t="shared" si="36"/>
        <v>0.77080545179316184</v>
      </c>
      <c r="U118">
        <f t="shared" si="37"/>
        <v>0.77958887234369967</v>
      </c>
      <c r="V118">
        <f t="shared" si="38"/>
        <v>0.33779274990094255</v>
      </c>
      <c r="W118">
        <f t="shared" si="39"/>
        <v>0.63224031308535011</v>
      </c>
      <c r="X118">
        <f t="shared" si="40"/>
        <v>8.8206329176992959</v>
      </c>
      <c r="Y118">
        <f t="shared" si="49"/>
        <v>31.25</v>
      </c>
      <c r="Z118">
        <f t="shared" si="41"/>
        <v>0.66753710262841959</v>
      </c>
      <c r="AA118">
        <f t="shared" si="42"/>
        <v>0.74778544078797315</v>
      </c>
      <c r="AB118">
        <f t="shared" si="43"/>
        <v>0.16753710262841959</v>
      </c>
      <c r="AC118">
        <f t="shared" si="44"/>
        <v>0.56652627180545401</v>
      </c>
      <c r="AD118">
        <f t="shared" si="45"/>
        <v>9.520250945616386</v>
      </c>
      <c r="AE118">
        <v>31.5</v>
      </c>
      <c r="AF118">
        <v>6.5</v>
      </c>
      <c r="AG118">
        <v>7.2812782358726409</v>
      </c>
      <c r="AH118">
        <v>8.211637784791737</v>
      </c>
      <c r="AI118">
        <v>9.0162096112473566</v>
      </c>
      <c r="AJ118">
        <v>9.7135801478076296</v>
      </c>
      <c r="AW118">
        <v>31.5</v>
      </c>
      <c r="AX118">
        <v>0.85812805485279187</v>
      </c>
    </row>
    <row r="119" spans="6:50" x14ac:dyDescent="0.25">
      <c r="F119">
        <f t="shared" si="53"/>
        <v>31.5</v>
      </c>
      <c r="G119">
        <f t="shared" si="28"/>
        <v>1.0719468838535466</v>
      </c>
      <c r="H119">
        <f t="shared" si="29"/>
        <v>0.85812805485279187</v>
      </c>
      <c r="I119">
        <f t="shared" si="54"/>
        <v>0.82194688385354664</v>
      </c>
      <c r="J119">
        <f t="shared" si="30"/>
        <v>0.79444643602399556</v>
      </c>
      <c r="K119">
        <f t="shared" si="55"/>
        <v>6.5</v>
      </c>
      <c r="L119">
        <f t="shared" si="56"/>
        <v>7.2812782358726409</v>
      </c>
      <c r="M119">
        <f t="shared" si="47"/>
        <v>31.5</v>
      </c>
      <c r="N119">
        <f t="shared" si="31"/>
        <v>0.86227916086964695</v>
      </c>
      <c r="O119">
        <f t="shared" si="32"/>
        <v>0.80573304129168177</v>
      </c>
      <c r="P119">
        <f t="shared" si="33"/>
        <v>0.50872577027637322</v>
      </c>
      <c r="Q119">
        <f t="shared" si="34"/>
        <v>0.69452777183563441</v>
      </c>
      <c r="R119">
        <f t="shared" si="35"/>
        <v>8.211637784791737</v>
      </c>
      <c r="S119">
        <f t="shared" si="48"/>
        <v>31.5</v>
      </c>
      <c r="T119">
        <f t="shared" si="36"/>
        <v>0.78920715136076525</v>
      </c>
      <c r="U119">
        <f t="shared" si="37"/>
        <v>0.7850045285415419</v>
      </c>
      <c r="V119">
        <f t="shared" si="38"/>
        <v>0.35619444946854595</v>
      </c>
      <c r="W119">
        <f t="shared" si="39"/>
        <v>0.63915252579812498</v>
      </c>
      <c r="X119">
        <f t="shared" si="40"/>
        <v>9.0162096112473566</v>
      </c>
      <c r="Y119">
        <f t="shared" si="49"/>
        <v>31.5</v>
      </c>
      <c r="Z119">
        <f t="shared" si="41"/>
        <v>0.68347344192677328</v>
      </c>
      <c r="AA119">
        <f t="shared" si="42"/>
        <v>0.75284613676624756</v>
      </c>
      <c r="AB119">
        <f t="shared" si="43"/>
        <v>0.18347344192677328</v>
      </c>
      <c r="AC119">
        <f t="shared" si="44"/>
        <v>0.57278672233725469</v>
      </c>
      <c r="AD119">
        <f t="shared" si="45"/>
        <v>9.7135801478076296</v>
      </c>
      <c r="AE119">
        <v>31.75</v>
      </c>
      <c r="AF119">
        <v>6.75</v>
      </c>
      <c r="AG119">
        <v>7.4966890981114318</v>
      </c>
      <c r="AH119">
        <v>8.4138359152859543</v>
      </c>
      <c r="AI119">
        <v>9.2131251846946167</v>
      </c>
      <c r="AJ119">
        <v>9.9081007040097031</v>
      </c>
      <c r="AW119">
        <v>31.75</v>
      </c>
      <c r="AX119">
        <v>0.86510962421311233</v>
      </c>
    </row>
    <row r="120" spans="6:50" x14ac:dyDescent="0.25">
      <c r="F120">
        <f t="shared" si="53"/>
        <v>31.75</v>
      </c>
      <c r="G120">
        <f t="shared" si="28"/>
        <v>1.1035676018819998</v>
      </c>
      <c r="H120">
        <f t="shared" si="29"/>
        <v>0.86510962421311233</v>
      </c>
      <c r="I120">
        <f t="shared" si="54"/>
        <v>0.85356760188199976</v>
      </c>
      <c r="J120">
        <f t="shared" si="30"/>
        <v>0.80332769199424192</v>
      </c>
      <c r="K120">
        <f t="shared" si="55"/>
        <v>6.75</v>
      </c>
      <c r="L120">
        <f t="shared" si="56"/>
        <v>7.4966890981114318</v>
      </c>
      <c r="M120">
        <f t="shared" si="47"/>
        <v>31.75</v>
      </c>
      <c r="N120">
        <f t="shared" si="31"/>
        <v>0.88463838501355385</v>
      </c>
      <c r="O120">
        <f t="shared" si="32"/>
        <v>0.81182415148961962</v>
      </c>
      <c r="P120">
        <f t="shared" si="33"/>
        <v>0.53108499442028001</v>
      </c>
      <c r="Q120">
        <f t="shared" si="34"/>
        <v>0.70232005894847149</v>
      </c>
      <c r="R120">
        <f t="shared" si="35"/>
        <v>8.4138359152859543</v>
      </c>
      <c r="S120">
        <f t="shared" si="48"/>
        <v>31.75</v>
      </c>
      <c r="T120">
        <f t="shared" si="36"/>
        <v>0.8074633814264619</v>
      </c>
      <c r="U120">
        <f t="shared" si="37"/>
        <v>0.79030021824886598</v>
      </c>
      <c r="V120">
        <f t="shared" si="38"/>
        <v>0.3744506795342426</v>
      </c>
      <c r="W120">
        <f t="shared" si="39"/>
        <v>0.64596547802912352</v>
      </c>
      <c r="X120">
        <f t="shared" si="40"/>
        <v>9.2131251846946167</v>
      </c>
      <c r="Y120">
        <f t="shared" si="49"/>
        <v>31.75</v>
      </c>
      <c r="Z120">
        <f t="shared" si="41"/>
        <v>0.69928380094099984</v>
      </c>
      <c r="AA120">
        <f t="shared" si="42"/>
        <v>0.75781265575468137</v>
      </c>
      <c r="AB120">
        <f t="shared" si="43"/>
        <v>0.19928380094099984</v>
      </c>
      <c r="AC120">
        <f t="shared" si="44"/>
        <v>0.57897962499444988</v>
      </c>
      <c r="AD120">
        <f t="shared" si="45"/>
        <v>9.9081007040097031</v>
      </c>
      <c r="AE120">
        <v>32</v>
      </c>
      <c r="AF120">
        <v>7</v>
      </c>
      <c r="AG120">
        <v>7.7138087677087555</v>
      </c>
      <c r="AH120">
        <v>8.6175360549487863</v>
      </c>
      <c r="AI120">
        <v>9.4113498774195499</v>
      </c>
      <c r="AJ120">
        <v>10.103788976386202</v>
      </c>
      <c r="AW120">
        <v>32</v>
      </c>
      <c r="AX120">
        <v>0.87179983593811361</v>
      </c>
    </row>
    <row r="121" spans="6:50" x14ac:dyDescent="0.25">
      <c r="F121">
        <f t="shared" si="53"/>
        <v>32</v>
      </c>
      <c r="G121">
        <f t="shared" si="28"/>
        <v>1.1349403117261032</v>
      </c>
      <c r="H121">
        <f t="shared" si="29"/>
        <v>0.87179983593811361</v>
      </c>
      <c r="I121">
        <f t="shared" si="54"/>
        <v>0.88494031172610321</v>
      </c>
      <c r="J121">
        <f t="shared" si="30"/>
        <v>0.81190558767277266</v>
      </c>
      <c r="K121">
        <f t="shared" si="55"/>
        <v>7</v>
      </c>
      <c r="L121">
        <f t="shared" si="56"/>
        <v>7.7138087677087555</v>
      </c>
      <c r="M121">
        <f t="shared" si="47"/>
        <v>32</v>
      </c>
      <c r="N121">
        <f t="shared" si="31"/>
        <v>0.90682224088851737</v>
      </c>
      <c r="O121">
        <f t="shared" si="32"/>
        <v>0.81774959671763259</v>
      </c>
      <c r="P121">
        <f t="shared" si="33"/>
        <v>0.55326885029524364</v>
      </c>
      <c r="Q121">
        <f t="shared" si="34"/>
        <v>0.70996033620958876</v>
      </c>
      <c r="R121">
        <f t="shared" si="35"/>
        <v>8.6175360549487863</v>
      </c>
      <c r="S121">
        <f t="shared" si="48"/>
        <v>32</v>
      </c>
      <c r="T121">
        <f t="shared" si="36"/>
        <v>0.82557642390016317</v>
      </c>
      <c r="U121">
        <f t="shared" si="37"/>
        <v>0.79547779320926704</v>
      </c>
      <c r="V121">
        <f t="shared" si="38"/>
        <v>0.39256372200794387</v>
      </c>
      <c r="W121">
        <f t="shared" si="39"/>
        <v>0.65267913078784878</v>
      </c>
      <c r="X121">
        <f t="shared" si="40"/>
        <v>9.4113498774195499</v>
      </c>
      <c r="Y121">
        <f t="shared" si="49"/>
        <v>32</v>
      </c>
      <c r="Z121">
        <f t="shared" si="41"/>
        <v>0.71497015586305168</v>
      </c>
      <c r="AA121">
        <f t="shared" si="42"/>
        <v>0.76268625768705167</v>
      </c>
      <c r="AB121">
        <f t="shared" si="43"/>
        <v>0.21497015586305168</v>
      </c>
      <c r="AC121">
        <f t="shared" si="44"/>
        <v>0.58510470661859781</v>
      </c>
      <c r="AD121">
        <f t="shared" si="45"/>
        <v>10.103788976386202</v>
      </c>
      <c r="AE121">
        <v>32.25</v>
      </c>
      <c r="AF121">
        <v>7.25</v>
      </c>
      <c r="AG121">
        <v>7.9325654034114059</v>
      </c>
      <c r="AH121">
        <v>8.8226971515787902</v>
      </c>
      <c r="AI121">
        <v>9.6108543943718665</v>
      </c>
      <c r="AJ121">
        <v>10.300621691607022</v>
      </c>
      <c r="AW121">
        <v>32.25</v>
      </c>
      <c r="AX121">
        <v>0.87820669987972266</v>
      </c>
    </row>
    <row r="122" spans="6:50" x14ac:dyDescent="0.25">
      <c r="F122">
        <f t="shared" si="53"/>
        <v>32.25</v>
      </c>
      <c r="G122">
        <f t="shared" si="28"/>
        <v>1.166068873494323</v>
      </c>
      <c r="H122">
        <f t="shared" si="29"/>
        <v>0.87820669987972266</v>
      </c>
      <c r="I122">
        <f t="shared" si="54"/>
        <v>0.91606887349432298</v>
      </c>
      <c r="J122">
        <f t="shared" si="30"/>
        <v>0.82018461387959163</v>
      </c>
      <c r="K122">
        <f t="shared" si="55"/>
        <v>7.25</v>
      </c>
      <c r="L122">
        <f t="shared" si="56"/>
        <v>7.9325654034114059</v>
      </c>
      <c r="M122">
        <f t="shared" si="47"/>
        <v>32.25</v>
      </c>
      <c r="N122">
        <f t="shared" si="31"/>
        <v>0.92883345800340988</v>
      </c>
      <c r="O122">
        <f t="shared" si="32"/>
        <v>0.82351229891937661</v>
      </c>
      <c r="P122">
        <f t="shared" si="33"/>
        <v>0.57528006741013615</v>
      </c>
      <c r="Q122">
        <f t="shared" si="34"/>
        <v>0.71744905005957393</v>
      </c>
      <c r="R122">
        <f t="shared" si="35"/>
        <v>8.8226971515787902</v>
      </c>
      <c r="S122">
        <f t="shared" si="48"/>
        <v>32.25</v>
      </c>
      <c r="T122">
        <f t="shared" si="36"/>
        <v>0.84354850741653076</v>
      </c>
      <c r="U122">
        <f t="shared" si="37"/>
        <v>0.80053912559413798</v>
      </c>
      <c r="V122">
        <f t="shared" si="38"/>
        <v>0.41053580552431146</v>
      </c>
      <c r="W122">
        <f t="shared" si="39"/>
        <v>0.65929352827462362</v>
      </c>
      <c r="X122">
        <f t="shared" si="40"/>
        <v>9.6108543943718665</v>
      </c>
      <c r="Y122">
        <f t="shared" si="49"/>
        <v>32.25</v>
      </c>
      <c r="Z122">
        <f t="shared" si="41"/>
        <v>0.73053443674716156</v>
      </c>
      <c r="AA122">
        <f t="shared" si="42"/>
        <v>0.76746821435198354</v>
      </c>
      <c r="AB122">
        <f t="shared" si="43"/>
        <v>0.23053443674716156</v>
      </c>
      <c r="AC122">
        <f t="shared" si="44"/>
        <v>0.59116174632411622</v>
      </c>
      <c r="AD122">
        <f t="shared" si="45"/>
        <v>10.300621691607022</v>
      </c>
      <c r="AE122">
        <v>32.5</v>
      </c>
      <c r="AF122">
        <v>7.5</v>
      </c>
      <c r="AG122">
        <v>8.1528891832161285</v>
      </c>
      <c r="AH122">
        <v>9.0292788902819652</v>
      </c>
      <c r="AI122">
        <v>9.8116099106982411</v>
      </c>
      <c r="AJ122">
        <v>10.498575941541324</v>
      </c>
      <c r="AW122">
        <v>32.5</v>
      </c>
      <c r="AX122">
        <v>0.88433835361148783</v>
      </c>
    </row>
    <row r="123" spans="6:50" x14ac:dyDescent="0.25">
      <c r="F123">
        <f t="shared" si="53"/>
        <v>32.5</v>
      </c>
      <c r="G123">
        <f t="shared" si="28"/>
        <v>1.1969570578699642</v>
      </c>
      <c r="H123">
        <f t="shared" si="29"/>
        <v>0.88433835361148783</v>
      </c>
      <c r="I123">
        <f t="shared" si="54"/>
        <v>0.9469570578699642</v>
      </c>
      <c r="J123">
        <f t="shared" si="30"/>
        <v>0.82816966938516878</v>
      </c>
      <c r="K123">
        <f t="shared" si="55"/>
        <v>7.5</v>
      </c>
      <c r="L123">
        <f t="shared" si="56"/>
        <v>8.1528891832161285</v>
      </c>
      <c r="M123">
        <f t="shared" si="47"/>
        <v>32.5</v>
      </c>
      <c r="N123">
        <f t="shared" si="31"/>
        <v>0.95067470263396614</v>
      </c>
      <c r="O123">
        <f t="shared" si="32"/>
        <v>0.82911523306933477</v>
      </c>
      <c r="P123">
        <f t="shared" si="33"/>
        <v>0.59712131204069241</v>
      </c>
      <c r="Q123">
        <f t="shared" si="34"/>
        <v>0.7247868050331292</v>
      </c>
      <c r="R123">
        <f t="shared" si="35"/>
        <v>9.0292788902819652</v>
      </c>
      <c r="S123">
        <f t="shared" si="48"/>
        <v>32.5</v>
      </c>
      <c r="T123">
        <f t="shared" si="36"/>
        <v>0.86138180898058592</v>
      </c>
      <c r="U123">
        <f t="shared" si="37"/>
        <v>0.80548610419215294</v>
      </c>
      <c r="V123">
        <f t="shared" si="38"/>
        <v>0.42836910708836662</v>
      </c>
      <c r="W123">
        <f t="shared" si="39"/>
        <v>0.66580879369321166</v>
      </c>
      <c r="X123">
        <f t="shared" si="40"/>
        <v>9.8116099106982411</v>
      </c>
      <c r="Y123">
        <f t="shared" si="49"/>
        <v>32.5</v>
      </c>
      <c r="Z123">
        <f t="shared" si="41"/>
        <v>0.74597852893498207</v>
      </c>
      <c r="AA123">
        <f t="shared" si="42"/>
        <v>0.7721598073133098</v>
      </c>
      <c r="AB123">
        <f t="shared" si="43"/>
        <v>0.24597852893498207</v>
      </c>
      <c r="AC123">
        <f t="shared" si="44"/>
        <v>0.59715057331111199</v>
      </c>
      <c r="AD123">
        <f t="shared" si="45"/>
        <v>10.498575941541324</v>
      </c>
      <c r="AE123">
        <v>32.75</v>
      </c>
      <c r="AF123">
        <v>7.75</v>
      </c>
      <c r="AG123">
        <v>8.3747123314921268</v>
      </c>
      <c r="AH123">
        <v>9.2372417055962295</v>
      </c>
      <c r="AI123">
        <v>10.013588075444321</v>
      </c>
      <c r="AJ123">
        <v>10.697629183494286</v>
      </c>
      <c r="AW123">
        <v>32.75</v>
      </c>
      <c r="AX123">
        <v>0.89020302445413746</v>
      </c>
    </row>
    <row r="124" spans="6:50" x14ac:dyDescent="0.25">
      <c r="F124">
        <f t="shared" si="53"/>
        <v>32.75</v>
      </c>
      <c r="G124">
        <f t="shared" si="28"/>
        <v>1.2276085488522408</v>
      </c>
      <c r="H124">
        <f t="shared" si="29"/>
        <v>0.89020302445413746</v>
      </c>
      <c r="I124">
        <f t="shared" si="54"/>
        <v>0.9776085488522408</v>
      </c>
      <c r="J124">
        <f t="shared" si="30"/>
        <v>0.83586601621439383</v>
      </c>
      <c r="K124">
        <f t="shared" si="55"/>
        <v>7.75</v>
      </c>
      <c r="L124">
        <f t="shared" si="56"/>
        <v>8.3747123314921268</v>
      </c>
      <c r="M124">
        <f t="shared" si="47"/>
        <v>32.75</v>
      </c>
      <c r="N124">
        <f t="shared" si="31"/>
        <v>0.97234857976101219</v>
      </c>
      <c r="O124">
        <f t="shared" si="32"/>
        <v>0.83456141819796059</v>
      </c>
      <c r="P124">
        <f t="shared" si="33"/>
        <v>0.61879518916773835</v>
      </c>
      <c r="Q124">
        <f t="shared" si="34"/>
        <v>0.73197435406007061</v>
      </c>
      <c r="R124">
        <f t="shared" si="35"/>
        <v>9.2372417055962295</v>
      </c>
      <c r="S124">
        <f t="shared" si="48"/>
        <v>32.75</v>
      </c>
      <c r="T124">
        <f t="shared" si="36"/>
        <v>0.87907845555026687</v>
      </c>
      <c r="U124">
        <f t="shared" si="37"/>
        <v>0.81032063082838512</v>
      </c>
      <c r="V124">
        <f t="shared" si="38"/>
        <v>0.44606575365804757</v>
      </c>
      <c r="W124">
        <f t="shared" si="39"/>
        <v>0.672225125174432</v>
      </c>
      <c r="X124">
        <f t="shared" si="40"/>
        <v>10.013588075444321</v>
      </c>
      <c r="Y124">
        <f t="shared" si="49"/>
        <v>32.75</v>
      </c>
      <c r="Z124">
        <f t="shared" si="41"/>
        <v>0.76130427442612048</v>
      </c>
      <c r="AA124">
        <f t="shared" si="42"/>
        <v>0.77676232595119798</v>
      </c>
      <c r="AB124">
        <f t="shared" si="43"/>
        <v>0.26130427442612048</v>
      </c>
      <c r="AC124">
        <f t="shared" si="44"/>
        <v>0.60307106473106142</v>
      </c>
      <c r="AD124">
        <f t="shared" si="45"/>
        <v>10.697629183494286</v>
      </c>
      <c r="AE124">
        <v>33</v>
      </c>
      <c r="AF124">
        <v>8</v>
      </c>
      <c r="AG124">
        <v>8.5979691369737061</v>
      </c>
      <c r="AH124">
        <v>9.4465467914400882</v>
      </c>
      <c r="AI124">
        <v>10.216761014389309</v>
      </c>
      <c r="AJ124">
        <v>10.897759240017766</v>
      </c>
      <c r="AW124">
        <v>33</v>
      </c>
      <c r="AX124">
        <v>0.8958089943992863</v>
      </c>
    </row>
    <row r="125" spans="6:50" x14ac:dyDescent="0.25">
      <c r="F125">
        <f t="shared" si="53"/>
        <v>33</v>
      </c>
      <c r="G125">
        <f t="shared" si="28"/>
        <v>1.2580269463931182</v>
      </c>
      <c r="H125">
        <f t="shared" si="29"/>
        <v>0.8958089943992863</v>
      </c>
      <c r="I125">
        <f t="shared" si="54"/>
        <v>1.0080269463931182</v>
      </c>
      <c r="J125">
        <f t="shared" si="30"/>
        <v>0.84327923687359907</v>
      </c>
      <c r="K125">
        <f t="shared" si="55"/>
        <v>8</v>
      </c>
      <c r="L125">
        <f t="shared" si="56"/>
        <v>8.5979691369737061</v>
      </c>
      <c r="M125">
        <f t="shared" si="47"/>
        <v>33</v>
      </c>
      <c r="N125">
        <f t="shared" si="31"/>
        <v>0.99385763493499479</v>
      </c>
      <c r="O125">
        <f t="shared" si="32"/>
        <v>0.83985390895802314</v>
      </c>
      <c r="P125">
        <f t="shared" si="33"/>
        <v>0.64030424434172106</v>
      </c>
      <c r="Q125">
        <f t="shared" si="34"/>
        <v>0.73901258903222766</v>
      </c>
      <c r="R125">
        <f t="shared" si="35"/>
        <v>9.4465467914400882</v>
      </c>
      <c r="S125">
        <f t="shared" si="48"/>
        <v>33</v>
      </c>
      <c r="T125">
        <f t="shared" si="36"/>
        <v>0.89664052555880924</v>
      </c>
      <c r="U125">
        <f t="shared" si="37"/>
        <v>0.81504461700392428</v>
      </c>
      <c r="V125">
        <f t="shared" si="38"/>
        <v>0.46362782366658994</v>
      </c>
      <c r="W125">
        <f t="shared" si="39"/>
        <v>0.67854279181256816</v>
      </c>
      <c r="X125">
        <f t="shared" si="40"/>
        <v>10.216761014389309</v>
      </c>
      <c r="Y125">
        <f t="shared" si="49"/>
        <v>33</v>
      </c>
      <c r="Z125">
        <f t="shared" si="41"/>
        <v>0.77651347319655906</v>
      </c>
      <c r="AA125">
        <f t="shared" si="42"/>
        <v>0.78127706561894616</v>
      </c>
      <c r="AB125">
        <f t="shared" si="43"/>
        <v>0.27651347319655906</v>
      </c>
      <c r="AC125">
        <f t="shared" si="44"/>
        <v>0.60892314360587352</v>
      </c>
      <c r="AD125">
        <f t="shared" si="45"/>
        <v>10.897759240017766</v>
      </c>
      <c r="AE125">
        <v>33.25</v>
      </c>
      <c r="AF125">
        <v>8.25</v>
      </c>
      <c r="AG125">
        <v>8.8225959623381698</v>
      </c>
      <c r="AH125">
        <v>9.6571561090187465</v>
      </c>
      <c r="AI125">
        <v>10.421101332067032</v>
      </c>
      <c r="AJ125">
        <v>11.098944298323376</v>
      </c>
      <c r="AW125">
        <v>33.25</v>
      </c>
      <c r="AX125">
        <v>0.90116456785380628</v>
      </c>
    </row>
    <row r="126" spans="6:50" x14ac:dyDescent="0.25">
      <c r="F126">
        <f t="shared" si="53"/>
        <v>33.25</v>
      </c>
      <c r="G126">
        <f t="shared" si="28"/>
        <v>1.2882157689346498</v>
      </c>
      <c r="H126">
        <f t="shared" si="29"/>
        <v>0.90116456785380628</v>
      </c>
      <c r="I126">
        <f t="shared" si="54"/>
        <v>1.0382157689346498</v>
      </c>
      <c r="J126">
        <f t="shared" si="30"/>
        <v>0.85041519357226736</v>
      </c>
      <c r="K126">
        <f t="shared" si="55"/>
        <v>8.25</v>
      </c>
      <c r="L126">
        <f t="shared" si="56"/>
        <v>8.8225959623381698</v>
      </c>
      <c r="M126">
        <f t="shared" si="47"/>
        <v>33.25</v>
      </c>
      <c r="N126">
        <f t="shared" si="31"/>
        <v>1.0152043560701491</v>
      </c>
      <c r="O126">
        <f t="shared" si="32"/>
        <v>0.8449957877151506</v>
      </c>
      <c r="P126">
        <f t="shared" si="33"/>
        <v>0.66165096547687541</v>
      </c>
      <c r="Q126">
        <f t="shared" si="34"/>
        <v>0.74590253164629594</v>
      </c>
      <c r="R126">
        <f t="shared" si="35"/>
        <v>9.6571561090187465</v>
      </c>
      <c r="S126">
        <f t="shared" si="48"/>
        <v>33.25</v>
      </c>
      <c r="T126">
        <f t="shared" si="36"/>
        <v>0.91407005037968048</v>
      </c>
      <c r="U126">
        <f t="shared" si="37"/>
        <v>0.81965998074697888</v>
      </c>
      <c r="V126">
        <f t="shared" si="38"/>
        <v>0.48105734848746118</v>
      </c>
      <c r="W126">
        <f t="shared" si="39"/>
        <v>0.68476212981587536</v>
      </c>
      <c r="X126">
        <f t="shared" si="40"/>
        <v>10.421101332067032</v>
      </c>
      <c r="Y126">
        <f t="shared" si="49"/>
        <v>33.25</v>
      </c>
      <c r="Z126">
        <f t="shared" si="41"/>
        <v>0.79160788446732488</v>
      </c>
      <c r="AA126">
        <f t="shared" si="42"/>
        <v>0.78570532591048292</v>
      </c>
      <c r="AB126">
        <f t="shared" si="43"/>
        <v>0.29160788446732488</v>
      </c>
      <c r="AC126">
        <f t="shared" si="44"/>
        <v>0.61470677680069463</v>
      </c>
      <c r="AD126">
        <f t="shared" si="45"/>
        <v>11.098944298323376</v>
      </c>
      <c r="AE126">
        <v>33.5</v>
      </c>
      <c r="AF126">
        <v>8.5</v>
      </c>
      <c r="AG126">
        <v>9.0485312460631704</v>
      </c>
      <c r="AH126">
        <v>9.8690323928166599</v>
      </c>
      <c r="AI126">
        <v>10.626582113025272</v>
      </c>
      <c r="AJ126">
        <v>11.301162909325379</v>
      </c>
      <c r="AW126">
        <v>33.5</v>
      </c>
      <c r="AX126">
        <v>0.90627804211559237</v>
      </c>
    </row>
    <row r="127" spans="6:50" x14ac:dyDescent="0.25">
      <c r="F127">
        <f t="shared" si="53"/>
        <v>33.5</v>
      </c>
      <c r="G127">
        <f t="shared" si="28"/>
        <v>1.3181784558512801</v>
      </c>
      <c r="H127">
        <f t="shared" si="29"/>
        <v>0.90627804211559237</v>
      </c>
      <c r="I127">
        <f t="shared" si="54"/>
        <v>1.0681784558512801</v>
      </c>
      <c r="J127">
        <f t="shared" si="30"/>
        <v>0.85727998948976314</v>
      </c>
      <c r="K127">
        <f t="shared" si="55"/>
        <v>8.5</v>
      </c>
      <c r="L127">
        <f t="shared" si="56"/>
        <v>9.0485312460631704</v>
      </c>
      <c r="M127">
        <f t="shared" si="47"/>
        <v>33.5</v>
      </c>
      <c r="N127">
        <f t="shared" si="31"/>
        <v>1.0363911751714678</v>
      </c>
      <c r="O127">
        <f t="shared" si="32"/>
        <v>0.84999015714498982</v>
      </c>
      <c r="P127">
        <f t="shared" si="33"/>
        <v>0.68283778457819411</v>
      </c>
      <c r="Q127">
        <f t="shared" si="34"/>
        <v>0.75264532453070887</v>
      </c>
      <c r="R127">
        <f t="shared" si="35"/>
        <v>9.8690323928166599</v>
      </c>
      <c r="S127">
        <f t="shared" si="48"/>
        <v>33.5</v>
      </c>
      <c r="T127">
        <f t="shared" si="36"/>
        <v>0.93136901573664155</v>
      </c>
      <c r="U127">
        <f t="shared" si="37"/>
        <v>0.82416864366658105</v>
      </c>
      <c r="V127">
        <f t="shared" si="38"/>
        <v>0.49835631384442225</v>
      </c>
      <c r="W127">
        <f t="shared" si="39"/>
        <v>0.69088353877203723</v>
      </c>
      <c r="X127">
        <f t="shared" si="40"/>
        <v>10.626582113025272</v>
      </c>
      <c r="Y127">
        <f t="shared" si="49"/>
        <v>33.5</v>
      </c>
      <c r="Z127">
        <f t="shared" si="41"/>
        <v>0.80658922792564014</v>
      </c>
      <c r="AA127">
        <f t="shared" si="42"/>
        <v>0.79004840903374185</v>
      </c>
      <c r="AB127">
        <f t="shared" si="43"/>
        <v>0.30658922792564014</v>
      </c>
      <c r="AC127">
        <f t="shared" si="44"/>
        <v>0.62042197305064506</v>
      </c>
      <c r="AD127">
        <f t="shared" si="45"/>
        <v>11.301162909325379</v>
      </c>
      <c r="AE127">
        <v>33.75</v>
      </c>
      <c r="AF127">
        <v>8.75</v>
      </c>
      <c r="AG127">
        <v>9.275715497234259</v>
      </c>
      <c r="AH127">
        <v>10.082139154800753</v>
      </c>
      <c r="AI127">
        <v>10.833176922373035</v>
      </c>
      <c r="AJ127">
        <v>11.504393986339114</v>
      </c>
      <c r="AW127">
        <v>33.75</v>
      </c>
      <c r="AX127">
        <v>0.91115768048183199</v>
      </c>
    </row>
    <row r="128" spans="6:50" x14ac:dyDescent="0.25">
      <c r="F128">
        <f t="shared" si="53"/>
        <v>33.75</v>
      </c>
      <c r="G128">
        <f t="shared" si="28"/>
        <v>1.3479183698013526</v>
      </c>
      <c r="H128">
        <f t="shared" si="29"/>
        <v>0.91115768048183199</v>
      </c>
      <c r="I128">
        <f t="shared" si="54"/>
        <v>1.0979183698013526</v>
      </c>
      <c r="J128">
        <f t="shared" si="30"/>
        <v>0.86387993211812808</v>
      </c>
      <c r="K128">
        <f t="shared" si="55"/>
        <v>8.75</v>
      </c>
      <c r="L128">
        <f t="shared" si="56"/>
        <v>9.275715497234259</v>
      </c>
      <c r="M128">
        <f t="shared" si="47"/>
        <v>33.75</v>
      </c>
      <c r="N128">
        <f t="shared" si="31"/>
        <v>1.0574204699974685</v>
      </c>
      <c r="O128">
        <f t="shared" si="32"/>
        <v>0.85484013331896269</v>
      </c>
      <c r="P128">
        <f t="shared" si="33"/>
        <v>0.7038670794041948</v>
      </c>
      <c r="Q128">
        <f t="shared" si="34"/>
        <v>0.75924222266276598</v>
      </c>
      <c r="R128">
        <f t="shared" si="35"/>
        <v>10.082139154800753</v>
      </c>
      <c r="S128">
        <f t="shared" si="48"/>
        <v>33.75</v>
      </c>
      <c r="T128">
        <f t="shared" si="36"/>
        <v>0.94853936306139208</v>
      </c>
      <c r="U128">
        <f t="shared" si="37"/>
        <v>0.82857252820018401</v>
      </c>
      <c r="V128">
        <f t="shared" si="38"/>
        <v>0.51552666116917278</v>
      </c>
      <c r="W128">
        <f t="shared" si="39"/>
        <v>0.69690747802901187</v>
      </c>
      <c r="X128">
        <f t="shared" si="40"/>
        <v>10.833176922373035</v>
      </c>
      <c r="Y128">
        <f t="shared" si="49"/>
        <v>33.75</v>
      </c>
      <c r="Z128">
        <f t="shared" si="41"/>
        <v>0.82145918490067626</v>
      </c>
      <c r="AA128">
        <f t="shared" si="42"/>
        <v>0.79430761828522312</v>
      </c>
      <c r="AB128">
        <f t="shared" si="43"/>
        <v>0.32145918490067626</v>
      </c>
      <c r="AC128">
        <f t="shared" si="44"/>
        <v>0.62606878104153685</v>
      </c>
      <c r="AD128">
        <f t="shared" si="45"/>
        <v>11.504393986339114</v>
      </c>
      <c r="AE128">
        <v>34</v>
      </c>
      <c r="AF128">
        <v>9</v>
      </c>
      <c r="AG128">
        <v>9.5040912839475418</v>
      </c>
      <c r="AH128">
        <v>10.296440686954238</v>
      </c>
      <c r="AI128">
        <v>11.040859805662961</v>
      </c>
      <c r="AJ128">
        <v>11.708616803459869</v>
      </c>
      <c r="AW128">
        <v>34</v>
      </c>
      <c r="AX128">
        <v>0.91581168788324407</v>
      </c>
    </row>
    <row r="129" spans="6:50" x14ac:dyDescent="0.25">
      <c r="F129">
        <f t="shared" si="53"/>
        <v>34</v>
      </c>
      <c r="G129">
        <f t="shared" si="28"/>
        <v>1.3774387989918428</v>
      </c>
      <c r="H129">
        <f t="shared" si="29"/>
        <v>0.91581168788324407</v>
      </c>
      <c r="I129">
        <f t="shared" si="54"/>
        <v>1.1274387989918428</v>
      </c>
      <c r="J129">
        <f t="shared" si="30"/>
        <v>0.87022149869460941</v>
      </c>
      <c r="K129">
        <f t="shared" si="55"/>
        <v>9</v>
      </c>
      <c r="L129">
        <f t="shared" si="56"/>
        <v>9.5040912839475418</v>
      </c>
      <c r="M129">
        <f t="shared" si="47"/>
        <v>34</v>
      </c>
      <c r="N129">
        <f t="shared" si="31"/>
        <v>1.0782945656616014</v>
      </c>
      <c r="O129">
        <f t="shared" si="32"/>
        <v>0.85954883926030734</v>
      </c>
      <c r="P129">
        <f t="shared" si="33"/>
        <v>0.72474117506832769</v>
      </c>
      <c r="Q129">
        <f t="shared" si="34"/>
        <v>0.76569458508056509</v>
      </c>
      <c r="R129">
        <f t="shared" si="35"/>
        <v>10.296440686954238</v>
      </c>
      <c r="S129">
        <f t="shared" si="48"/>
        <v>34</v>
      </c>
      <c r="T129">
        <f t="shared" si="36"/>
        <v>0.96558299080111498</v>
      </c>
      <c r="U129">
        <f t="shared" si="37"/>
        <v>0.83287355504660632</v>
      </c>
      <c r="V129">
        <f t="shared" si="38"/>
        <v>0.53257028890889568</v>
      </c>
      <c r="W129">
        <f t="shared" si="39"/>
        <v>0.70283446319133169</v>
      </c>
      <c r="X129">
        <f t="shared" si="40"/>
        <v>11.040859805662961</v>
      </c>
      <c r="Y129">
        <f t="shared" si="49"/>
        <v>34</v>
      </c>
      <c r="Z129">
        <f t="shared" si="41"/>
        <v>0.8362193994959215</v>
      </c>
      <c r="AA129">
        <f t="shared" si="42"/>
        <v>0.79848425662119538</v>
      </c>
      <c r="AB129">
        <f t="shared" si="43"/>
        <v>0.3362193994959215</v>
      </c>
      <c r="AC129">
        <f t="shared" si="44"/>
        <v>0.63164728754448063</v>
      </c>
      <c r="AD129">
        <f t="shared" si="45"/>
        <v>11.708616803459869</v>
      </c>
      <c r="AE129">
        <v>34.25</v>
      </c>
      <c r="AF129">
        <v>9.25</v>
      </c>
      <c r="AG129">
        <v>9.7336032159249122</v>
      </c>
      <c r="AH129">
        <v>10.511902062256343</v>
      </c>
      <c r="AI129">
        <v>11.249605288154282</v>
      </c>
      <c r="AJ129">
        <v>11.913810993645299</v>
      </c>
      <c r="AW129">
        <v>34.25</v>
      </c>
      <c r="AX129">
        <v>0.92024818893190441</v>
      </c>
    </row>
    <row r="130" spans="6:50" x14ac:dyDescent="0.25">
      <c r="F130">
        <f t="shared" si="53"/>
        <v>34.25</v>
      </c>
      <c r="G130">
        <f t="shared" si="28"/>
        <v>1.4067429593601344</v>
      </c>
      <c r="H130">
        <f t="shared" si="29"/>
        <v>0.92024818893190441</v>
      </c>
      <c r="I130">
        <f t="shared" si="54"/>
        <v>1.1567429593601344</v>
      </c>
      <c r="J130">
        <f t="shared" si="30"/>
        <v>0.87631130372206134</v>
      </c>
      <c r="K130">
        <f t="shared" si="55"/>
        <v>9.25</v>
      </c>
      <c r="L130">
        <f t="shared" si="56"/>
        <v>9.7336032159249122</v>
      </c>
      <c r="M130">
        <f t="shared" si="47"/>
        <v>34.25</v>
      </c>
      <c r="N130">
        <f t="shared" si="31"/>
        <v>1.0990157361749986</v>
      </c>
      <c r="O130">
        <f t="shared" si="32"/>
        <v>0.86411939895192091</v>
      </c>
      <c r="P130">
        <f t="shared" si="33"/>
        <v>0.74546234558172486</v>
      </c>
      <c r="Q130">
        <f t="shared" si="34"/>
        <v>0.77200386689276268</v>
      </c>
      <c r="R130">
        <f t="shared" si="35"/>
        <v>10.511902062256343</v>
      </c>
      <c r="S130">
        <f t="shared" si="48"/>
        <v>34.25</v>
      </c>
      <c r="T130">
        <f t="shared" si="36"/>
        <v>0.98250175567812403</v>
      </c>
      <c r="U130">
        <f t="shared" si="37"/>
        <v>0.8370736407759809</v>
      </c>
      <c r="V130">
        <f t="shared" si="38"/>
        <v>0.54948905378590474</v>
      </c>
      <c r="W130">
        <f t="shared" si="39"/>
        <v>0.70866506273158081</v>
      </c>
      <c r="X130">
        <f t="shared" si="40"/>
        <v>11.249605288154282</v>
      </c>
      <c r="Y130">
        <f t="shared" si="49"/>
        <v>34.25</v>
      </c>
      <c r="Z130">
        <f t="shared" si="41"/>
        <v>0.85087147968006716</v>
      </c>
      <c r="AA130">
        <f t="shared" si="42"/>
        <v>0.80257962532113059</v>
      </c>
      <c r="AB130">
        <f t="shared" si="43"/>
        <v>0.35087147968006716</v>
      </c>
      <c r="AC130">
        <f t="shared" si="44"/>
        <v>0.63715761560417372</v>
      </c>
      <c r="AD130">
        <f t="shared" si="45"/>
        <v>11.913810993645299</v>
      </c>
      <c r="AE130">
        <v>34.5</v>
      </c>
      <c r="AF130">
        <v>9.5</v>
      </c>
      <c r="AG130">
        <v>9.9641979219308929</v>
      </c>
      <c r="AH130">
        <v>10.728489134218556</v>
      </c>
      <c r="AI130">
        <v>11.459388373499628</v>
      </c>
      <c r="AJ130">
        <v>12.119956546523925</v>
      </c>
      <c r="AW130">
        <v>34.5</v>
      </c>
      <c r="AX130">
        <v>0.92447520826604523</v>
      </c>
    </row>
    <row r="131" spans="6:50" x14ac:dyDescent="0.25">
      <c r="F131">
        <f t="shared" si="53"/>
        <v>34.5</v>
      </c>
      <c r="G131">
        <f t="shared" si="28"/>
        <v>1.4358339966764528</v>
      </c>
      <c r="H131">
        <f t="shared" si="29"/>
        <v>0.92447520826604523</v>
      </c>
      <c r="I131">
        <f t="shared" si="54"/>
        <v>1.1858339966764528</v>
      </c>
      <c r="J131">
        <f t="shared" si="30"/>
        <v>0.88215606856160189</v>
      </c>
      <c r="K131">
        <f t="shared" si="55"/>
        <v>9.5</v>
      </c>
      <c r="L131">
        <f t="shared" si="56"/>
        <v>9.9641979219308929</v>
      </c>
      <c r="M131">
        <f t="shared" si="47"/>
        <v>34.5</v>
      </c>
      <c r="N131">
        <f t="shared" si="31"/>
        <v>1.1195862059331183</v>
      </c>
      <c r="O131">
        <f t="shared" si="32"/>
        <v>0.86855493177744703</v>
      </c>
      <c r="P131">
        <f t="shared" si="33"/>
        <v>0.76603281533984457</v>
      </c>
      <c r="Q131">
        <f t="shared" si="34"/>
        <v>0.77817161158777193</v>
      </c>
      <c r="R131">
        <f t="shared" si="35"/>
        <v>10.728489134218556</v>
      </c>
      <c r="S131">
        <f t="shared" si="48"/>
        <v>34.5</v>
      </c>
      <c r="T131">
        <f t="shared" si="36"/>
        <v>0.99929747390370605</v>
      </c>
      <c r="U131">
        <f t="shared" si="37"/>
        <v>0.8411746956085655</v>
      </c>
      <c r="V131">
        <f t="shared" si="38"/>
        <v>0.56628477201148675</v>
      </c>
      <c r="W131">
        <f t="shared" si="39"/>
        <v>0.71439989471646559</v>
      </c>
      <c r="X131">
        <f t="shared" si="40"/>
        <v>11.459388373499628</v>
      </c>
      <c r="Y131">
        <f t="shared" si="49"/>
        <v>34.5</v>
      </c>
      <c r="Z131">
        <f t="shared" si="41"/>
        <v>0.8654169983382265</v>
      </c>
      <c r="AA131">
        <f t="shared" si="42"/>
        <v>0.80659502273911443</v>
      </c>
      <c r="AB131">
        <f t="shared" si="43"/>
        <v>0.3654169983382265</v>
      </c>
      <c r="AC131">
        <f t="shared" si="44"/>
        <v>0.64259992278054567</v>
      </c>
      <c r="AD131">
        <f t="shared" si="45"/>
        <v>12.119956546523925</v>
      </c>
      <c r="AE131">
        <v>34.75</v>
      </c>
      <c r="AF131">
        <v>9.75</v>
      </c>
      <c r="AG131">
        <v>10.195824022550354</v>
      </c>
      <c r="AH131">
        <v>10.946168535083295</v>
      </c>
      <c r="AI131">
        <v>11.670184541896717</v>
      </c>
      <c r="AJ131">
        <v>12.327033805950563</v>
      </c>
      <c r="AW131">
        <v>34.75</v>
      </c>
      <c r="AX131">
        <v>0.92850065307243024</v>
      </c>
    </row>
    <row r="132" spans="6:50" x14ac:dyDescent="0.25">
      <c r="F132">
        <f t="shared" si="53"/>
        <v>34.75</v>
      </c>
      <c r="G132">
        <f t="shared" ref="G132:G193" si="57">(LN(F132/$C$2)+($D$3+0.5*$D$4^2)*$H$1)/($D$4*SQRT($H$1))</f>
        <v>1.4647149885704012</v>
      </c>
      <c r="H132">
        <f t="shared" ref="H132:H193" si="58">NORMSDIST(G132)</f>
        <v>0.92850065307243024</v>
      </c>
      <c r="I132">
        <f t="shared" si="54"/>
        <v>1.2147149885704012</v>
      </c>
      <c r="J132">
        <f t="shared" ref="J132:J193" si="59">NORMSDIST(I132)</f>
        <v>0.8877625930698213</v>
      </c>
      <c r="K132">
        <f t="shared" si="55"/>
        <v>9.75</v>
      </c>
      <c r="L132">
        <f t="shared" si="56"/>
        <v>10.195824022550354</v>
      </c>
      <c r="M132">
        <f t="shared" si="47"/>
        <v>34.75</v>
      </c>
      <c r="N132">
        <f t="shared" ref="N132:N193" si="60">(LN(M132/$C$2)+($D$3+0.5*$D$4^2)*$O$1)/($D$4*SQRT($O$1))</f>
        <v>1.1400081511487228</v>
      </c>
      <c r="O132">
        <f t="shared" ref="O132:O193" si="61">NORMSDIST(N132)</f>
        <v>0.87285854737708968</v>
      </c>
      <c r="P132">
        <f t="shared" ref="P132:P193" si="62">N132-$D$4*SQRT($O$1)</f>
        <v>0.78645476055544905</v>
      </c>
      <c r="Q132">
        <f t="shared" ref="Q132:Q193" si="63">NORMSDIST(P132)</f>
        <v>0.78419944364275018</v>
      </c>
      <c r="R132">
        <f t="shared" ref="R132:R193" si="64">M132*O132-$C$2*Q132/EXP($D$3*$O$1)</f>
        <v>10.946168535083295</v>
      </c>
      <c r="S132">
        <f t="shared" si="48"/>
        <v>34.75</v>
      </c>
      <c r="T132">
        <f t="shared" ref="T132:T193" si="65">(LN(S132/$C$2)+($D$3+0.5*$D$4^2)*$U$1)/($D$4*SQRT($U$1))</f>
        <v>1.0159719223481405</v>
      </c>
      <c r="U132">
        <f t="shared" ref="U132:U193" si="66">NORMSDIST(T132)</f>
        <v>0.84517862135449051</v>
      </c>
      <c r="V132">
        <f t="shared" ref="V132:V193" si="67">T132-$D$4*SQRT($U$1)</f>
        <v>0.58295922045592119</v>
      </c>
      <c r="W132">
        <f t="shared" ref="W132:W193" si="68">NORMSDIST(V132)</f>
        <v>0.72003962364661922</v>
      </c>
      <c r="X132">
        <f t="shared" ref="X132:X193" si="69">S132*U132-$C$2*W132/EXP($D$3*$U$1)</f>
        <v>11.670184541896717</v>
      </c>
      <c r="Y132">
        <f t="shared" si="49"/>
        <v>34.75</v>
      </c>
      <c r="Z132">
        <f t="shared" ref="Z132:Z193" si="70">(LN(Y132/$C$2)+($D$3+0.5*$D$4^2)*$U$1)/($D$4*SQRT($AA$1))</f>
        <v>0.87985749428520066</v>
      </c>
      <c r="AA132">
        <f t="shared" ref="AA132:AA193" si="71">NORMSDIST(Z132)</f>
        <v>0.81053174313910681</v>
      </c>
      <c r="AB132">
        <f t="shared" ref="AB132:AB193" si="72">Z132-$D$4*SQRT($AA$1)</f>
        <v>0.37985749428520066</v>
      </c>
      <c r="AC132">
        <f t="shared" ref="AC132:AC193" si="73">NORMSDIST(AB132)</f>
        <v>0.64797439944334123</v>
      </c>
      <c r="AD132">
        <f t="shared" ref="AD132:AD193" si="74">Y132*AA132-$C$2*AC132/EXP($D$3*$AA$1)</f>
        <v>12.327033805950563</v>
      </c>
      <c r="AE132">
        <v>35</v>
      </c>
      <c r="AF132">
        <v>10</v>
      </c>
      <c r="AG132">
        <v>10.428432098856472</v>
      </c>
      <c r="AH132">
        <v>11.164907672786523</v>
      </c>
      <c r="AI132">
        <v>11.881969747744325</v>
      </c>
      <c r="AJ132">
        <v>12.535023467328822</v>
      </c>
      <c r="AW132">
        <v>35</v>
      </c>
      <c r="AX132">
        <v>0.9323322976654117</v>
      </c>
    </row>
    <row r="133" spans="6:50" x14ac:dyDescent="0.25">
      <c r="F133">
        <f t="shared" si="53"/>
        <v>35</v>
      </c>
      <c r="G133">
        <f t="shared" si="57"/>
        <v>1.4933889464848515</v>
      </c>
      <c r="H133">
        <f t="shared" si="58"/>
        <v>0.9323322976654117</v>
      </c>
      <c r="I133">
        <f t="shared" si="54"/>
        <v>1.2433889464848515</v>
      </c>
      <c r="J133">
        <f t="shared" si="59"/>
        <v>0.89313772924233048</v>
      </c>
      <c r="K133">
        <f t="shared" si="55"/>
        <v>10</v>
      </c>
      <c r="L133">
        <f t="shared" si="56"/>
        <v>10.428432098856472</v>
      </c>
      <c r="M133">
        <f t="shared" ref="M133:M193" si="75">M132+0.25</f>
        <v>35</v>
      </c>
      <c r="N133">
        <f t="shared" si="60"/>
        <v>1.1602837012334883</v>
      </c>
      <c r="O133">
        <f t="shared" si="61"/>
        <v>0.87703334089974438</v>
      </c>
      <c r="P133">
        <f t="shared" si="62"/>
        <v>0.80673031064021461</v>
      </c>
      <c r="Q133">
        <f t="shared" si="63"/>
        <v>0.79008906143156876</v>
      </c>
      <c r="R133">
        <f t="shared" si="64"/>
        <v>11.164907672786523</v>
      </c>
      <c r="S133">
        <f t="shared" ref="S133:S193" si="76">S132+0.25</f>
        <v>35</v>
      </c>
      <c r="T133">
        <f t="shared" si="65"/>
        <v>1.0325268396687803</v>
      </c>
      <c r="U133">
        <f t="shared" si="66"/>
        <v>0.84908730950673572</v>
      </c>
      <c r="V133">
        <f t="shared" si="67"/>
        <v>0.59951413777656104</v>
      </c>
      <c r="W133">
        <f t="shared" si="68"/>
        <v>0.72558495740902895</v>
      </c>
      <c r="X133">
        <f t="shared" si="69"/>
        <v>11.881969747744325</v>
      </c>
      <c r="Y133">
        <f t="shared" ref="Y133:Y193" si="77">Y132+0.25</f>
        <v>35</v>
      </c>
      <c r="Z133">
        <f t="shared" si="70"/>
        <v>0.89419447324242585</v>
      </c>
      <c r="AA133">
        <f t="shared" si="71"/>
        <v>0.81439107561007962</v>
      </c>
      <c r="AB133">
        <f t="shared" si="72"/>
        <v>0.39419447324242585</v>
      </c>
      <c r="AC133">
        <f t="shared" si="73"/>
        <v>0.65328126711912893</v>
      </c>
      <c r="AD133">
        <f t="shared" si="74"/>
        <v>12.535023467328822</v>
      </c>
      <c r="AE133">
        <v>35.25</v>
      </c>
      <c r="AF133">
        <v>10.25</v>
      </c>
      <c r="AG133">
        <v>10.661974657467837</v>
      </c>
      <c r="AH133">
        <v>11.384674726781043</v>
      </c>
      <c r="AI133">
        <v>12.094720416839927</v>
      </c>
      <c r="AJ133">
        <v>12.7439065747195</v>
      </c>
      <c r="AW133">
        <v>35.25</v>
      </c>
      <c r="AX133">
        <v>0.93597777000140747</v>
      </c>
    </row>
    <row r="134" spans="6:50" x14ac:dyDescent="0.25">
      <c r="F134">
        <f t="shared" si="53"/>
        <v>35.25</v>
      </c>
      <c r="G134">
        <f t="shared" si="57"/>
        <v>1.5218588175603074</v>
      </c>
      <c r="H134">
        <f t="shared" si="58"/>
        <v>0.93597777000140747</v>
      </c>
      <c r="I134">
        <f t="shared" si="54"/>
        <v>1.2718588175603074</v>
      </c>
      <c r="J134">
        <f t="shared" si="59"/>
        <v>0.89828835681641928</v>
      </c>
      <c r="K134">
        <f t="shared" si="55"/>
        <v>10.25</v>
      </c>
      <c r="L134">
        <f t="shared" si="56"/>
        <v>10.661974657467837</v>
      </c>
      <c r="M134">
        <f t="shared" si="75"/>
        <v>35.25</v>
      </c>
      <c r="N134">
        <f t="shared" si="60"/>
        <v>1.1804149401304498</v>
      </c>
      <c r="O134">
        <f t="shared" si="61"/>
        <v>0.88108238863323063</v>
      </c>
      <c r="P134">
        <f t="shared" si="62"/>
        <v>0.82686154953717605</v>
      </c>
      <c r="Q134">
        <f t="shared" si="63"/>
        <v>0.79584223042992974</v>
      </c>
      <c r="R134">
        <f t="shared" si="64"/>
        <v>11.384674726781043</v>
      </c>
      <c r="S134">
        <f t="shared" si="76"/>
        <v>35.25</v>
      </c>
      <c r="T134">
        <f t="shared" si="65"/>
        <v>1.0489639273979887</v>
      </c>
      <c r="U134">
        <f t="shared" si="66"/>
        <v>0.85290263947986733</v>
      </c>
      <c r="V134">
        <f t="shared" si="67"/>
        <v>0.61595122550576942</v>
      </c>
      <c r="W134">
        <f t="shared" si="68"/>
        <v>0.73103664434075855</v>
      </c>
      <c r="X134">
        <f t="shared" si="69"/>
        <v>12.094720416839927</v>
      </c>
      <c r="Y134">
        <f t="shared" si="77"/>
        <v>35.25</v>
      </c>
      <c r="Z134">
        <f t="shared" si="70"/>
        <v>0.90842940878015366</v>
      </c>
      <c r="AA134">
        <f t="shared" si="71"/>
        <v>0.81817430305719041</v>
      </c>
      <c r="AB134">
        <f t="shared" si="72"/>
        <v>0.40842940878015366</v>
      </c>
      <c r="AC134">
        <f t="shared" si="73"/>
        <v>0.65852077689014732</v>
      </c>
      <c r="AD134">
        <f t="shared" si="74"/>
        <v>12.7439065747195</v>
      </c>
      <c r="AE134">
        <v>35.5</v>
      </c>
      <c r="AF134">
        <v>10.5</v>
      </c>
      <c r="AG134">
        <v>10.8964060924636</v>
      </c>
      <c r="AH134">
        <v>11.605438642812629</v>
      </c>
      <c r="AI134">
        <v>12.308413443154361</v>
      </c>
      <c r="AJ134">
        <v>12.953664517752987</v>
      </c>
      <c r="AW134">
        <v>35.5</v>
      </c>
      <c r="AX134">
        <v>0.93944454000816391</v>
      </c>
    </row>
    <row r="135" spans="6:50" x14ac:dyDescent="0.25">
      <c r="F135">
        <f t="shared" si="53"/>
        <v>35.5</v>
      </c>
      <c r="G135">
        <f t="shared" si="57"/>
        <v>1.5501274864526773</v>
      </c>
      <c r="H135">
        <f t="shared" si="58"/>
        <v>0.93944454000816391</v>
      </c>
      <c r="I135">
        <f t="shared" si="54"/>
        <v>1.3001274864526773</v>
      </c>
      <c r="J135">
        <f t="shared" si="59"/>
        <v>0.9032213607779388</v>
      </c>
      <c r="K135">
        <f t="shared" si="55"/>
        <v>10.5</v>
      </c>
      <c r="L135">
        <f t="shared" si="56"/>
        <v>10.8964060924636</v>
      </c>
      <c r="M135">
        <f t="shared" si="75"/>
        <v>35.5</v>
      </c>
      <c r="N135">
        <f t="shared" si="60"/>
        <v>1.2004039075993618</v>
      </c>
      <c r="O135">
        <f t="shared" si="61"/>
        <v>0.88500874399466334</v>
      </c>
      <c r="P135">
        <f t="shared" si="62"/>
        <v>0.84685051700608804</v>
      </c>
      <c r="Q135">
        <f t="shared" si="63"/>
        <v>0.80146077671487248</v>
      </c>
      <c r="R135">
        <f t="shared" si="64"/>
        <v>11.605438642812629</v>
      </c>
      <c r="S135">
        <f t="shared" si="76"/>
        <v>35.5</v>
      </c>
      <c r="T135">
        <f t="shared" si="65"/>
        <v>1.0652848509926309</v>
      </c>
      <c r="U135">
        <f t="shared" si="66"/>
        <v>0.85662647698728767</v>
      </c>
      <c r="V135">
        <f t="shared" si="67"/>
        <v>0.63227214910041163</v>
      </c>
      <c r="W135">
        <f t="shared" si="68"/>
        <v>0.73639547040243714</v>
      </c>
      <c r="X135">
        <f t="shared" si="69"/>
        <v>12.308413443154361</v>
      </c>
      <c r="Y135">
        <f t="shared" si="77"/>
        <v>35.5</v>
      </c>
      <c r="Z135">
        <f t="shared" si="70"/>
        <v>0.92256374322633872</v>
      </c>
      <c r="AA135">
        <f t="shared" si="71"/>
        <v>0.82188270126529672</v>
      </c>
      <c r="AB135">
        <f t="shared" si="72"/>
        <v>0.42256374322633872</v>
      </c>
      <c r="AC135">
        <f t="shared" si="73"/>
        <v>0.66369320784432406</v>
      </c>
      <c r="AD135">
        <f t="shared" si="74"/>
        <v>12.953664517752987</v>
      </c>
      <c r="AE135">
        <v>35.75</v>
      </c>
      <c r="AF135">
        <v>10.75</v>
      </c>
      <c r="AG135">
        <v>11.131682644595305</v>
      </c>
      <c r="AH135">
        <v>11.827169126737072</v>
      </c>
      <c r="AI135">
        <v>12.52302618521755</v>
      </c>
      <c r="AJ135">
        <v>13.16427902836244</v>
      </c>
      <c r="AW135">
        <v>35.75</v>
      </c>
      <c r="AX135">
        <v>0.94273990960964626</v>
      </c>
    </row>
    <row r="136" spans="6:50" x14ac:dyDescent="0.25">
      <c r="F136">
        <f t="shared" si="53"/>
        <v>35.75</v>
      </c>
      <c r="G136">
        <f t="shared" si="57"/>
        <v>1.5781977770872635</v>
      </c>
      <c r="H136">
        <f t="shared" si="58"/>
        <v>0.94273990960964626</v>
      </c>
      <c r="I136">
        <f t="shared" si="54"/>
        <v>1.3281977770872635</v>
      </c>
      <c r="J136">
        <f t="shared" si="59"/>
        <v>0.9079436107111567</v>
      </c>
      <c r="K136">
        <f t="shared" si="55"/>
        <v>10.75</v>
      </c>
      <c r="L136">
        <f t="shared" si="56"/>
        <v>11.131682644595305</v>
      </c>
      <c r="M136">
        <f t="shared" si="75"/>
        <v>35.75</v>
      </c>
      <c r="N136">
        <f t="shared" si="60"/>
        <v>1.2202526004569549</v>
      </c>
      <c r="O136">
        <f t="shared" si="61"/>
        <v>0.88881543386331185</v>
      </c>
      <c r="P136">
        <f t="shared" si="62"/>
        <v>0.86669920986368121</v>
      </c>
      <c r="Q136">
        <f t="shared" si="63"/>
        <v>0.80694658075507797</v>
      </c>
      <c r="R136">
        <f t="shared" si="64"/>
        <v>11.827169126737072</v>
      </c>
      <c r="S136">
        <f t="shared" si="76"/>
        <v>35.75</v>
      </c>
      <c r="T136">
        <f t="shared" si="65"/>
        <v>1.0814912408467403</v>
      </c>
      <c r="U136">
        <f t="shared" si="66"/>
        <v>0.86026067254999683</v>
      </c>
      <c r="V136">
        <f t="shared" si="67"/>
        <v>0.64847853895452101</v>
      </c>
      <c r="W136">
        <f t="shared" si="68"/>
        <v>0.7416622564598141</v>
      </c>
      <c r="X136">
        <f t="shared" si="69"/>
        <v>12.52302618521755</v>
      </c>
      <c r="Y136">
        <f t="shared" si="77"/>
        <v>35.75</v>
      </c>
      <c r="Z136">
        <f t="shared" si="70"/>
        <v>0.93659888854363182</v>
      </c>
      <c r="AA136">
        <f t="shared" si="71"/>
        <v>0.82551753803124484</v>
      </c>
      <c r="AB136">
        <f t="shared" si="72"/>
        <v>0.43659888854363182</v>
      </c>
      <c r="AC136">
        <f t="shared" si="73"/>
        <v>0.66879886557574297</v>
      </c>
      <c r="AD136">
        <f t="shared" si="74"/>
        <v>13.16427902836244</v>
      </c>
      <c r="AE136">
        <v>36</v>
      </c>
      <c r="AF136">
        <v>11</v>
      </c>
      <c r="AG136">
        <v>11.367762358204672</v>
      </c>
      <c r="AH136">
        <v>12.049836637461365</v>
      </c>
      <c r="AI136">
        <v>12.738536462146975</v>
      </c>
      <c r="AJ136">
        <v>13.375732177353907</v>
      </c>
      <c r="AW136">
        <v>36</v>
      </c>
      <c r="AX136">
        <v>0.94587100432961257</v>
      </c>
    </row>
    <row r="137" spans="6:50" x14ac:dyDescent="0.25">
      <c r="F137">
        <f t="shared" si="53"/>
        <v>36</v>
      </c>
      <c r="G137">
        <f t="shared" si="57"/>
        <v>1.6060724543516369</v>
      </c>
      <c r="H137">
        <f t="shared" si="58"/>
        <v>0.94587100432961257</v>
      </c>
      <c r="I137">
        <f t="shared" si="54"/>
        <v>1.3560724543516369</v>
      </c>
      <c r="J137">
        <f t="shared" si="59"/>
        <v>0.91246194192513608</v>
      </c>
      <c r="K137">
        <f t="shared" si="55"/>
        <v>11</v>
      </c>
      <c r="L137">
        <f t="shared" si="56"/>
        <v>11.367762358204672</v>
      </c>
      <c r="M137">
        <f t="shared" si="75"/>
        <v>36</v>
      </c>
      <c r="N137">
        <f t="shared" si="60"/>
        <v>1.2399629737739799</v>
      </c>
      <c r="O137">
        <f t="shared" si="61"/>
        <v>0.8925054552386541</v>
      </c>
      <c r="P137">
        <f t="shared" si="62"/>
        <v>0.88640958318070617</v>
      </c>
      <c r="Q137">
        <f t="shared" si="63"/>
        <v>0.81230157148766502</v>
      </c>
      <c r="R137">
        <f t="shared" si="64"/>
        <v>12.049836637461365</v>
      </c>
      <c r="S137">
        <f t="shared" si="76"/>
        <v>36</v>
      </c>
      <c r="T137">
        <f t="shared" si="65"/>
        <v>1.0975846932689002</v>
      </c>
      <c r="U137">
        <f t="shared" si="66"/>
        <v>0.86380706013009301</v>
      </c>
      <c r="V137">
        <f t="shared" si="67"/>
        <v>0.66457199137668088</v>
      </c>
      <c r="W137">
        <f t="shared" si="68"/>
        <v>0.74683785567152705</v>
      </c>
      <c r="X137">
        <f t="shared" si="69"/>
        <v>12.738536462146975</v>
      </c>
      <c r="Y137">
        <f t="shared" si="77"/>
        <v>36</v>
      </c>
      <c r="Z137">
        <f t="shared" si="70"/>
        <v>0.95053622717581843</v>
      </c>
      <c r="AA137">
        <f t="shared" si="71"/>
        <v>0.82908007236150816</v>
      </c>
      <c r="AB137">
        <f t="shared" si="72"/>
        <v>0.45053622717581843</v>
      </c>
      <c r="AC137">
        <f t="shared" si="73"/>
        <v>0.67383808073478124</v>
      </c>
      <c r="AD137">
        <f t="shared" si="74"/>
        <v>13.375732177353907</v>
      </c>
      <c r="AE137">
        <v>36.25</v>
      </c>
      <c r="AF137">
        <v>11.25</v>
      </c>
      <c r="AG137">
        <v>11.604605036227781</v>
      </c>
      <c r="AH137">
        <v>12.273412379088263</v>
      </c>
      <c r="AI137">
        <v>12.954922549349607</v>
      </c>
      <c r="AJ137">
        <v>13.588006370828527</v>
      </c>
      <c r="AW137">
        <v>36.25</v>
      </c>
      <c r="AX137">
        <v>0.94884476635975623</v>
      </c>
    </row>
    <row r="138" spans="6:50" x14ac:dyDescent="0.25">
      <c r="F138">
        <f t="shared" si="53"/>
        <v>36.25</v>
      </c>
      <c r="G138">
        <f t="shared" si="57"/>
        <v>1.633754225729932</v>
      </c>
      <c r="H138">
        <f t="shared" si="58"/>
        <v>0.94884476635975623</v>
      </c>
      <c r="I138">
        <f t="shared" si="54"/>
        <v>1.383754225729932</v>
      </c>
      <c r="J138">
        <f t="shared" si="59"/>
        <v>0.9167831382860695</v>
      </c>
      <c r="K138">
        <f t="shared" si="55"/>
        <v>11.25</v>
      </c>
      <c r="L138">
        <f t="shared" si="56"/>
        <v>11.604605036227781</v>
      </c>
      <c r="M138">
        <f t="shared" si="75"/>
        <v>36.25</v>
      </c>
      <c r="N138">
        <f t="shared" si="60"/>
        <v>1.259536942030828</v>
      </c>
      <c r="O138">
        <f t="shared" si="61"/>
        <v>0.89608177220673391</v>
      </c>
      <c r="P138">
        <f t="shared" si="62"/>
        <v>0.90598355143755427</v>
      </c>
      <c r="Q138">
        <f t="shared" si="63"/>
        <v>0.81752772067652213</v>
      </c>
      <c r="R138">
        <f t="shared" si="64"/>
        <v>12.273412379088263</v>
      </c>
      <c r="S138">
        <f t="shared" si="76"/>
        <v>36.25</v>
      </c>
      <c r="T138">
        <f t="shared" si="65"/>
        <v>1.1135667714258046</v>
      </c>
      <c r="U138">
        <f t="shared" si="66"/>
        <v>0.86726745588248633</v>
      </c>
      <c r="V138">
        <f t="shared" si="67"/>
        <v>0.68055406953358533</v>
      </c>
      <c r="W138">
        <f t="shared" si="68"/>
        <v>0.75192315098109908</v>
      </c>
      <c r="X138">
        <f t="shared" si="69"/>
        <v>12.954922549349607</v>
      </c>
      <c r="Y138">
        <f t="shared" si="77"/>
        <v>36.25</v>
      </c>
      <c r="Z138">
        <f t="shared" si="70"/>
        <v>0.96437711286496608</v>
      </c>
      <c r="AA138">
        <f t="shared" si="71"/>
        <v>0.83257155373187941</v>
      </c>
      <c r="AB138">
        <f t="shared" si="72"/>
        <v>0.46437711286496608</v>
      </c>
      <c r="AC138">
        <f t="shared" si="73"/>
        <v>0.67881120762708402</v>
      </c>
      <c r="AD138">
        <f t="shared" si="74"/>
        <v>13.588006370828527</v>
      </c>
      <c r="AE138">
        <v>36.5</v>
      </c>
      <c r="AF138">
        <v>11.5</v>
      </c>
      <c r="AG138">
        <v>11.84217219363769</v>
      </c>
      <c r="AH138">
        <v>12.497868292339334</v>
      </c>
      <c r="AI138">
        <v>13.172163173925707</v>
      </c>
      <c r="AJ138">
        <v>13.80108434647115</v>
      </c>
      <c r="AW138">
        <v>36.5</v>
      </c>
      <c r="AX138">
        <v>0.9516679489816442</v>
      </c>
    </row>
    <row r="139" spans="6:50" x14ac:dyDescent="0.25">
      <c r="F139">
        <f t="shared" si="53"/>
        <v>36.5</v>
      </c>
      <c r="G139">
        <f t="shared" si="57"/>
        <v>1.6612457428809801</v>
      </c>
      <c r="H139">
        <f t="shared" si="58"/>
        <v>0.9516679489816442</v>
      </c>
      <c r="I139">
        <f t="shared" si="54"/>
        <v>1.4112457428809801</v>
      </c>
      <c r="J139">
        <f t="shared" si="59"/>
        <v>0.92091391668185807</v>
      </c>
      <c r="K139">
        <f t="shared" si="55"/>
        <v>11.5</v>
      </c>
      <c r="L139">
        <f t="shared" si="56"/>
        <v>11.84217219363769</v>
      </c>
      <c r="M139">
        <f t="shared" si="75"/>
        <v>36.5</v>
      </c>
      <c r="N139">
        <f t="shared" si="60"/>
        <v>1.2789763802334404</v>
      </c>
      <c r="O139">
        <f t="shared" si="61"/>
        <v>0.89954731319836267</v>
      </c>
      <c r="P139">
        <f t="shared" si="62"/>
        <v>0.92542298964016667</v>
      </c>
      <c r="Q139">
        <f t="shared" si="63"/>
        <v>0.822627037546664</v>
      </c>
      <c r="R139">
        <f t="shared" si="64"/>
        <v>12.497868292339334</v>
      </c>
      <c r="S139">
        <f t="shared" si="76"/>
        <v>36.5</v>
      </c>
      <c r="T139">
        <f t="shared" si="65"/>
        <v>1.1294390062533934</v>
      </c>
      <c r="U139">
        <f t="shared" si="66"/>
        <v>0.87064365701852853</v>
      </c>
      <c r="V139">
        <f t="shared" si="67"/>
        <v>0.69642630436117414</v>
      </c>
      <c r="W139">
        <f t="shared" si="68"/>
        <v>0.75691905271106619</v>
      </c>
      <c r="X139">
        <f t="shared" si="69"/>
        <v>13.172163173925707</v>
      </c>
      <c r="Y139">
        <f t="shared" si="77"/>
        <v>36.5</v>
      </c>
      <c r="Z139">
        <f t="shared" si="70"/>
        <v>0.97812287144049015</v>
      </c>
      <c r="AA139">
        <f t="shared" si="71"/>
        <v>0.83599322140604815</v>
      </c>
      <c r="AB139">
        <f t="shared" si="72"/>
        <v>0.47812287144049015</v>
      </c>
      <c r="AC139">
        <f t="shared" si="73"/>
        <v>0.68371862286050655</v>
      </c>
      <c r="AD139">
        <f t="shared" si="74"/>
        <v>13.80108434647115</v>
      </c>
      <c r="AE139">
        <v>36.75</v>
      </c>
      <c r="AF139">
        <v>11.75</v>
      </c>
      <c r="AG139">
        <v>12.080427009650577</v>
      </c>
      <c r="AH139">
        <v>12.723177045327311</v>
      </c>
      <c r="AI139">
        <v>13.390237509802049</v>
      </c>
      <c r="AJ139">
        <v>14.0149491697188</v>
      </c>
      <c r="AW139">
        <v>36.75</v>
      </c>
      <c r="AX139">
        <v>0.95434711223544</v>
      </c>
    </row>
    <row r="140" spans="6:50" x14ac:dyDescent="0.25">
      <c r="F140">
        <f t="shared" si="53"/>
        <v>36.75</v>
      </c>
      <c r="G140">
        <f t="shared" si="57"/>
        <v>1.6885496031625795</v>
      </c>
      <c r="H140">
        <f t="shared" si="58"/>
        <v>0.95434711223544</v>
      </c>
      <c r="I140">
        <f t="shared" si="54"/>
        <v>1.4385496031625795</v>
      </c>
      <c r="J140">
        <f t="shared" si="59"/>
        <v>0.92486091304296958</v>
      </c>
      <c r="K140">
        <f t="shared" si="55"/>
        <v>11.75</v>
      </c>
      <c r="L140">
        <f t="shared" si="56"/>
        <v>12.080427009650577</v>
      </c>
      <c r="M140">
        <f t="shared" si="75"/>
        <v>36.75</v>
      </c>
      <c r="N140">
        <f t="shared" si="60"/>
        <v>1.2982831249911295</v>
      </c>
      <c r="O140">
        <f t="shared" si="61"/>
        <v>0.90290496852316793</v>
      </c>
      <c r="P140">
        <f t="shared" si="62"/>
        <v>0.94472973439785579</v>
      </c>
      <c r="Q140">
        <f t="shared" si="63"/>
        <v>0.8276015636886227</v>
      </c>
      <c r="R140">
        <f t="shared" si="64"/>
        <v>12.723177045327311</v>
      </c>
      <c r="S140">
        <f t="shared" si="76"/>
        <v>36.75</v>
      </c>
      <c r="T140">
        <f t="shared" si="65"/>
        <v>1.1452028973368906</v>
      </c>
      <c r="U140">
        <f t="shared" si="66"/>
        <v>0.87393744077550495</v>
      </c>
      <c r="V140">
        <f t="shared" si="67"/>
        <v>0.71219019544467133</v>
      </c>
      <c r="W140">
        <f t="shared" si="68"/>
        <v>0.76182649625703958</v>
      </c>
      <c r="X140">
        <f t="shared" si="69"/>
        <v>13.390237509802049</v>
      </c>
      <c r="Y140">
        <f t="shared" si="77"/>
        <v>36.75</v>
      </c>
      <c r="Z140">
        <f t="shared" si="70"/>
        <v>0.99177480158128972</v>
      </c>
      <c r="AA140">
        <f t="shared" si="71"/>
        <v>0.83934630381002562</v>
      </c>
      <c r="AB140">
        <f t="shared" si="72"/>
        <v>0.49177480158128972</v>
      </c>
      <c r="AC140">
        <f t="shared" si="73"/>
        <v>0.6885607240391165</v>
      </c>
      <c r="AD140">
        <f t="shared" si="74"/>
        <v>14.0149491697188</v>
      </c>
      <c r="AE140">
        <v>37</v>
      </c>
      <c r="AF140">
        <v>12</v>
      </c>
      <c r="AG140">
        <v>12.319334278994248</v>
      </c>
      <c r="AH140">
        <v>12.949312023744799</v>
      </c>
      <c r="AI140">
        <v>13.609125172620022</v>
      </c>
      <c r="AJ140">
        <v>14.229584229821818</v>
      </c>
      <c r="AW140">
        <v>37</v>
      </c>
      <c r="AX140">
        <v>0.95688861973249473</v>
      </c>
    </row>
    <row r="141" spans="6:50" x14ac:dyDescent="0.25">
      <c r="F141">
        <f t="shared" si="53"/>
        <v>37</v>
      </c>
      <c r="G141">
        <f t="shared" si="57"/>
        <v>1.7156683511040947</v>
      </c>
      <c r="H141">
        <f t="shared" si="58"/>
        <v>0.95688861973249473</v>
      </c>
      <c r="I141">
        <f t="shared" si="54"/>
        <v>1.4656683511040947</v>
      </c>
      <c r="J141">
        <f t="shared" si="59"/>
        <v>0.9286306698421487</v>
      </c>
      <c r="K141">
        <f t="shared" si="55"/>
        <v>12</v>
      </c>
      <c r="L141">
        <f t="shared" si="56"/>
        <v>12.319334278994248</v>
      </c>
      <c r="M141">
        <f t="shared" si="75"/>
        <v>37</v>
      </c>
      <c r="N141">
        <f t="shared" si="60"/>
        <v>1.3174589755578634</v>
      </c>
      <c r="O141">
        <f t="shared" si="61"/>
        <v>0.90615758816397618</v>
      </c>
      <c r="P141">
        <f t="shared" si="62"/>
        <v>0.96390558496458967</v>
      </c>
      <c r="Q141">
        <f t="shared" si="63"/>
        <v>0.83245336822647109</v>
      </c>
      <c r="R141">
        <f t="shared" si="64"/>
        <v>12.949312023744799</v>
      </c>
      <c r="S141">
        <f t="shared" si="76"/>
        <v>37</v>
      </c>
      <c r="T141">
        <f t="shared" si="65"/>
        <v>1.1608599137610101</v>
      </c>
      <c r="U141">
        <f t="shared" si="66"/>
        <v>0.87715056348616216</v>
      </c>
      <c r="V141">
        <f t="shared" si="67"/>
        <v>0.72784721186879076</v>
      </c>
      <c r="W141">
        <f t="shared" si="68"/>
        <v>0.76664643987942505</v>
      </c>
      <c r="X141">
        <f t="shared" si="69"/>
        <v>13.609125172620022</v>
      </c>
      <c r="Y141">
        <f t="shared" si="77"/>
        <v>37</v>
      </c>
      <c r="Z141">
        <f t="shared" si="70"/>
        <v>1.0053341755520473</v>
      </c>
      <c r="AA141">
        <f t="shared" si="71"/>
        <v>0.84263201795949827</v>
      </c>
      <c r="AB141">
        <f t="shared" si="72"/>
        <v>0.50533417555204729</v>
      </c>
      <c r="AC141">
        <f t="shared" si="73"/>
        <v>0.69333792850331855</v>
      </c>
      <c r="AD141">
        <f t="shared" si="74"/>
        <v>14.229584229821818</v>
      </c>
      <c r="AE141">
        <v>37.25</v>
      </c>
      <c r="AF141">
        <v>12.25</v>
      </c>
      <c r="AG141">
        <v>12.558860362512313</v>
      </c>
      <c r="AH141">
        <v>13.176247320532617</v>
      </c>
      <c r="AI141">
        <v>13.828806214403116</v>
      </c>
      <c r="AJ141">
        <v>14.444973235809595</v>
      </c>
      <c r="AW141">
        <v>37.25</v>
      </c>
      <c r="AX141">
        <v>0.95929863651323899</v>
      </c>
    </row>
    <row r="142" spans="6:50" x14ac:dyDescent="0.25">
      <c r="F142">
        <f t="shared" si="53"/>
        <v>37.25</v>
      </c>
      <c r="G142">
        <f t="shared" si="57"/>
        <v>1.7426044798294711</v>
      </c>
      <c r="H142">
        <f t="shared" si="58"/>
        <v>0.95929863651323899</v>
      </c>
      <c r="I142">
        <f t="shared" si="54"/>
        <v>1.4926044798294711</v>
      </c>
      <c r="J142">
        <f t="shared" si="59"/>
        <v>0.93222962499480455</v>
      </c>
      <c r="K142">
        <f t="shared" si="55"/>
        <v>12.25</v>
      </c>
      <c r="L142">
        <f t="shared" si="56"/>
        <v>12.558860362512313</v>
      </c>
      <c r="M142">
        <f t="shared" si="75"/>
        <v>37.25</v>
      </c>
      <c r="N142">
        <f t="shared" si="60"/>
        <v>1.336505694838491</v>
      </c>
      <c r="O142">
        <f t="shared" si="61"/>
        <v>0.90930797981651956</v>
      </c>
      <c r="P142">
        <f t="shared" si="62"/>
        <v>0.98295230424521729</v>
      </c>
      <c r="Q142">
        <f t="shared" si="63"/>
        <v>0.83718454324273106</v>
      </c>
      <c r="R142">
        <f t="shared" si="64"/>
        <v>13.176247320532617</v>
      </c>
      <c r="S142">
        <f t="shared" si="76"/>
        <v>37.25</v>
      </c>
      <c r="T142">
        <f t="shared" si="65"/>
        <v>1.1764114949315327</v>
      </c>
      <c r="U142">
        <f t="shared" si="66"/>
        <v>0.8802847597426795</v>
      </c>
      <c r="V142">
        <f t="shared" si="67"/>
        <v>0.74339879303931344</v>
      </c>
      <c r="W142">
        <f t="shared" si="68"/>
        <v>0.77137986259045865</v>
      </c>
      <c r="X142">
        <f t="shared" si="69"/>
        <v>13.828806214403116</v>
      </c>
      <c r="Y142">
        <f t="shared" si="77"/>
        <v>37.25</v>
      </c>
      <c r="Z142">
        <f t="shared" si="70"/>
        <v>1.0188022399147356</v>
      </c>
      <c r="AA142">
        <f t="shared" si="71"/>
        <v>0.84585156893731439</v>
      </c>
      <c r="AB142">
        <f t="shared" si="72"/>
        <v>0.51880223991473562</v>
      </c>
      <c r="AC142">
        <f t="shared" si="73"/>
        <v>0.69805067211513661</v>
      </c>
      <c r="AD142">
        <f t="shared" si="74"/>
        <v>14.444973235809595</v>
      </c>
      <c r="AE142">
        <v>37.5</v>
      </c>
      <c r="AF142">
        <v>12.5</v>
      </c>
      <c r="AG142">
        <v>12.798973137353791</v>
      </c>
      <c r="AH142">
        <v>13.403957725087167</v>
      </c>
      <c r="AI142">
        <v>14.049261118026568</v>
      </c>
      <c r="AJ142">
        <v>14.661100212372222</v>
      </c>
      <c r="AW142">
        <v>37.5</v>
      </c>
      <c r="AX142">
        <v>0.96158312785634192</v>
      </c>
    </row>
    <row r="143" spans="6:50" x14ac:dyDescent="0.25">
      <c r="F143">
        <f t="shared" si="53"/>
        <v>37.5</v>
      </c>
      <c r="G143">
        <f t="shared" si="57"/>
        <v>1.7693604324326575</v>
      </c>
      <c r="H143">
        <f t="shared" si="58"/>
        <v>0.96158312785634192</v>
      </c>
      <c r="I143">
        <f t="shared" si="54"/>
        <v>1.5193604324326575</v>
      </c>
      <c r="J143">
        <f t="shared" si="59"/>
        <v>0.93566410208177964</v>
      </c>
      <c r="K143">
        <f t="shared" si="55"/>
        <v>12.5</v>
      </c>
      <c r="L143">
        <f t="shared" si="56"/>
        <v>12.798973137353791</v>
      </c>
      <c r="M143">
        <f t="shared" si="75"/>
        <v>37.5</v>
      </c>
      <c r="N143">
        <f t="shared" si="60"/>
        <v>1.3554250103613099</v>
      </c>
      <c r="O143">
        <f t="shared" si="61"/>
        <v>0.91235890715996681</v>
      </c>
      <c r="P143">
        <f t="shared" si="62"/>
        <v>1.0018716197680362</v>
      </c>
      <c r="Q143">
        <f t="shared" si="63"/>
        <v>0.84179719945313458</v>
      </c>
      <c r="R143">
        <f t="shared" si="64"/>
        <v>13.403957725087167</v>
      </c>
      <c r="S143">
        <f t="shared" si="76"/>
        <v>37.5</v>
      </c>
      <c r="T143">
        <f t="shared" si="65"/>
        <v>1.1918590513694072</v>
      </c>
      <c r="U143">
        <f t="shared" si="66"/>
        <v>0.88334174164971579</v>
      </c>
      <c r="V143">
        <f t="shared" si="67"/>
        <v>0.75884634947718788</v>
      </c>
      <c r="W143">
        <f t="shared" si="68"/>
        <v>0.77602776213415914</v>
      </c>
      <c r="X143">
        <f t="shared" si="69"/>
        <v>14.049261118026568</v>
      </c>
      <c r="Y143">
        <f t="shared" si="77"/>
        <v>37.5</v>
      </c>
      <c r="Z143">
        <f t="shared" si="70"/>
        <v>1.0321802162163287</v>
      </c>
      <c r="AA143">
        <f t="shared" si="71"/>
        <v>0.84900614941842178</v>
      </c>
      <c r="AB143">
        <f t="shared" si="72"/>
        <v>0.53218021621632872</v>
      </c>
      <c r="AC143">
        <f t="shared" si="73"/>
        <v>0.7026994080876694</v>
      </c>
      <c r="AD143">
        <f t="shared" si="74"/>
        <v>14.661100212372222</v>
      </c>
      <c r="AE143">
        <v>37.75</v>
      </c>
      <c r="AF143">
        <v>12.75</v>
      </c>
      <c r="AG143">
        <v>13.039641946974466</v>
      </c>
      <c r="AH143">
        <v>13.632418712062844</v>
      </c>
      <c r="AI143">
        <v>14.270470791510974</v>
      </c>
      <c r="AJ143">
        <v>14.877949495668748</v>
      </c>
      <c r="AW143">
        <v>37.75</v>
      </c>
      <c r="AX143">
        <v>0.96374785894976556</v>
      </c>
    </row>
    <row r="144" spans="6:50" x14ac:dyDescent="0.25">
      <c r="F144">
        <f t="shared" si="53"/>
        <v>37.75</v>
      </c>
      <c r="G144">
        <f t="shared" si="57"/>
        <v>1.7959386033073319</v>
      </c>
      <c r="H144">
        <f t="shared" si="58"/>
        <v>0.96374785894976556</v>
      </c>
      <c r="I144">
        <f t="shared" si="54"/>
        <v>1.5459386033073319</v>
      </c>
      <c r="J144">
        <f t="shared" si="59"/>
        <v>0.93894030181663635</v>
      </c>
      <c r="K144">
        <f t="shared" si="55"/>
        <v>12.75</v>
      </c>
      <c r="L144">
        <f t="shared" si="56"/>
        <v>13.039641946974466</v>
      </c>
      <c r="M144">
        <f t="shared" si="75"/>
        <v>37.75</v>
      </c>
      <c r="N144">
        <f t="shared" si="60"/>
        <v>1.3742186152183269</v>
      </c>
      <c r="O144">
        <f t="shared" si="61"/>
        <v>0.91531308834430813</v>
      </c>
      <c r="P144">
        <f t="shared" si="62"/>
        <v>1.0206652246250532</v>
      </c>
      <c r="Q144">
        <f t="shared" si="63"/>
        <v>0.84629346212397749</v>
      </c>
      <c r="R144">
        <f t="shared" si="64"/>
        <v>13.632418712062844</v>
      </c>
      <c r="S144">
        <f t="shared" si="76"/>
        <v>37.75</v>
      </c>
      <c r="T144">
        <f t="shared" si="65"/>
        <v>1.2072039654784683</v>
      </c>
      <c r="U144">
        <f t="shared" si="66"/>
        <v>0.88632319816139016</v>
      </c>
      <c r="V144">
        <f t="shared" si="67"/>
        <v>0.77419126358624901</v>
      </c>
      <c r="W144">
        <f t="shared" si="68"/>
        <v>0.78059115305676097</v>
      </c>
      <c r="X144">
        <f t="shared" si="69"/>
        <v>14.270470791510974</v>
      </c>
      <c r="Y144">
        <f t="shared" si="77"/>
        <v>37.75</v>
      </c>
      <c r="Z144">
        <f t="shared" si="70"/>
        <v>1.045469301653666</v>
      </c>
      <c r="AA144">
        <f t="shared" si="71"/>
        <v>0.85209693923969299</v>
      </c>
      <c r="AB144">
        <f t="shared" si="72"/>
        <v>0.54546930165366603</v>
      </c>
      <c r="AC144">
        <f t="shared" si="73"/>
        <v>0.70728460585771957</v>
      </c>
      <c r="AD144">
        <f t="shared" si="74"/>
        <v>14.877949495668748</v>
      </c>
      <c r="AE144">
        <v>38</v>
      </c>
      <c r="AF144">
        <v>13</v>
      </c>
      <c r="AG144">
        <v>13.280837551154917</v>
      </c>
      <c r="AH144">
        <v>13.861606429821972</v>
      </c>
      <c r="AI144">
        <v>14.492416562159985</v>
      </c>
      <c r="AJ144">
        <v>15.095505729071832</v>
      </c>
      <c r="AW144">
        <v>38</v>
      </c>
      <c r="AX144">
        <v>0.96579839533907319</v>
      </c>
    </row>
    <row r="145" spans="6:50" x14ac:dyDescent="0.25">
      <c r="F145">
        <f t="shared" si="53"/>
        <v>38</v>
      </c>
      <c r="G145">
        <f t="shared" si="57"/>
        <v>1.8223413394327401</v>
      </c>
      <c r="H145">
        <f t="shared" si="58"/>
        <v>0.96579839533907319</v>
      </c>
      <c r="I145">
        <f t="shared" si="54"/>
        <v>1.5723413394327401</v>
      </c>
      <c r="J145">
        <f t="shared" si="59"/>
        <v>0.94206429468051689</v>
      </c>
      <c r="K145">
        <f t="shared" si="55"/>
        <v>13</v>
      </c>
      <c r="L145">
        <f t="shared" si="56"/>
        <v>13.280837551154917</v>
      </c>
      <c r="M145">
        <f t="shared" si="75"/>
        <v>38</v>
      </c>
      <c r="N145">
        <f t="shared" si="60"/>
        <v>1.3928881689744821</v>
      </c>
      <c r="O145">
        <f t="shared" si="61"/>
        <v>0.91817319468114633</v>
      </c>
      <c r="P145">
        <f t="shared" si="62"/>
        <v>1.0393347783812084</v>
      </c>
      <c r="Q145">
        <f t="shared" si="63"/>
        <v>0.85067546722462373</v>
      </c>
      <c r="R145">
        <f t="shared" si="64"/>
        <v>13.861606429821972</v>
      </c>
      <c r="S145">
        <f t="shared" si="76"/>
        <v>38</v>
      </c>
      <c r="T145">
        <f t="shared" si="65"/>
        <v>1.2224475922878155</v>
      </c>
      <c r="U145">
        <f t="shared" si="66"/>
        <v>0.88923079449726461</v>
      </c>
      <c r="V145">
        <f t="shared" si="67"/>
        <v>0.78943489039559622</v>
      </c>
      <c r="W145">
        <f t="shared" si="68"/>
        <v>0.78507106486515776</v>
      </c>
      <c r="X145">
        <f t="shared" si="69"/>
        <v>14.492416562159985</v>
      </c>
      <c r="Y145">
        <f t="shared" si="77"/>
        <v>38</v>
      </c>
      <c r="Z145">
        <f t="shared" si="70"/>
        <v>1.0586706697163701</v>
      </c>
      <c r="AA145">
        <f t="shared" si="71"/>
        <v>0.85512510501217764</v>
      </c>
      <c r="AB145">
        <f t="shared" si="72"/>
        <v>0.55867066971637014</v>
      </c>
      <c r="AC145">
        <f t="shared" si="73"/>
        <v>0.71180675000058169</v>
      </c>
      <c r="AD145">
        <f t="shared" si="74"/>
        <v>15.095505729071832</v>
      </c>
      <c r="AE145">
        <v>38.25</v>
      </c>
      <c r="AF145">
        <v>13.25</v>
      </c>
      <c r="AG145">
        <v>13.522532076219385</v>
      </c>
      <c r="AH145">
        <v>14.091497688581548</v>
      </c>
      <c r="AI145">
        <v>14.715080170561489</v>
      </c>
      <c r="AJ145">
        <v>15.313753858858444</v>
      </c>
      <c r="AW145">
        <v>38.25</v>
      </c>
      <c r="AX145">
        <v>0.9677401040731044</v>
      </c>
    </row>
    <row r="146" spans="6:50" x14ac:dyDescent="0.25">
      <c r="F146">
        <f t="shared" si="53"/>
        <v>38.25</v>
      </c>
      <c r="G146">
        <f t="shared" si="57"/>
        <v>1.8485709416173763</v>
      </c>
      <c r="H146">
        <f t="shared" si="58"/>
        <v>0.9677401040731044</v>
      </c>
      <c r="I146">
        <f t="shared" si="54"/>
        <v>1.5985709416173763</v>
      </c>
      <c r="J146">
        <f t="shared" si="59"/>
        <v>0.94504201464896298</v>
      </c>
      <c r="K146">
        <f t="shared" si="55"/>
        <v>13.25</v>
      </c>
      <c r="L146">
        <f t="shared" si="56"/>
        <v>13.522532076219385</v>
      </c>
      <c r="M146">
        <f t="shared" si="75"/>
        <v>38.25</v>
      </c>
      <c r="N146">
        <f t="shared" si="60"/>
        <v>1.411435298547064</v>
      </c>
      <c r="O146">
        <f t="shared" si="61"/>
        <v>0.92094184952498148</v>
      </c>
      <c r="P146">
        <f t="shared" si="62"/>
        <v>1.0578819079537902</v>
      </c>
      <c r="Q146">
        <f t="shared" si="63"/>
        <v>0.85494535780758651</v>
      </c>
      <c r="R146">
        <f t="shared" si="64"/>
        <v>14.091497688581548</v>
      </c>
      <c r="S146">
        <f t="shared" si="76"/>
        <v>38.25</v>
      </c>
      <c r="T146">
        <f t="shared" si="65"/>
        <v>1.237591260169852</v>
      </c>
      <c r="U146">
        <f t="shared" si="66"/>
        <v>0.89206617163262203</v>
      </c>
      <c r="V146">
        <f t="shared" si="67"/>
        <v>0.80457855827763269</v>
      </c>
      <c r="W146">
        <f t="shared" si="68"/>
        <v>0.78946854027086688</v>
      </c>
      <c r="X146">
        <f t="shared" si="69"/>
        <v>14.715080170561489</v>
      </c>
      <c r="Y146">
        <f t="shared" si="77"/>
        <v>38.25</v>
      </c>
      <c r="Z146">
        <f t="shared" si="70"/>
        <v>1.0717854708086882</v>
      </c>
      <c r="AA146">
        <f t="shared" si="71"/>
        <v>0.85809179977343653</v>
      </c>
      <c r="AB146">
        <f t="shared" si="72"/>
        <v>0.57178547080868825</v>
      </c>
      <c r="AC146">
        <f t="shared" si="73"/>
        <v>0.71626633918596616</v>
      </c>
      <c r="AD146">
        <f t="shared" si="74"/>
        <v>15.313753858858444</v>
      </c>
      <c r="AE146">
        <v>38.5</v>
      </c>
      <c r="AF146">
        <v>13.5</v>
      </c>
      <c r="AG146">
        <v>13.764698965620379</v>
      </c>
      <c r="AH146">
        <v>14.322069948302808</v>
      </c>
      <c r="AI146">
        <v>14.938443764470133</v>
      </c>
      <c r="AJ146">
        <v>15.532679129855048</v>
      </c>
      <c r="AW146">
        <v>38.5</v>
      </c>
      <c r="AX146">
        <v>0.96957815547186521</v>
      </c>
    </row>
    <row r="147" spans="6:50" x14ac:dyDescent="0.25">
      <c r="F147">
        <f t="shared" si="53"/>
        <v>38.5</v>
      </c>
      <c r="G147">
        <f t="shared" si="57"/>
        <v>1.8746296657021513</v>
      </c>
      <c r="H147">
        <f t="shared" si="58"/>
        <v>0.96957815547186521</v>
      </c>
      <c r="I147">
        <f t="shared" si="54"/>
        <v>1.6246296657021513</v>
      </c>
      <c r="J147">
        <f t="shared" si="59"/>
        <v>0.94787925393677053</v>
      </c>
      <c r="K147">
        <f t="shared" si="55"/>
        <v>13.5</v>
      </c>
      <c r="L147">
        <f t="shared" si="56"/>
        <v>13.764698965620379</v>
      </c>
      <c r="M147">
        <f t="shared" si="75"/>
        <v>38.5</v>
      </c>
      <c r="N147">
        <f t="shared" si="60"/>
        <v>1.4298615990564774</v>
      </c>
      <c r="O147">
        <f t="shared" si="61"/>
        <v>0.92362162733260522</v>
      </c>
      <c r="P147">
        <f t="shared" si="62"/>
        <v>1.0763082084632036</v>
      </c>
      <c r="Q147">
        <f t="shared" si="63"/>
        <v>0.85910528060852143</v>
      </c>
      <c r="R147">
        <f t="shared" si="64"/>
        <v>14.322069948302808</v>
      </c>
      <c r="S147">
        <f t="shared" si="76"/>
        <v>38.5</v>
      </c>
      <c r="T147">
        <f t="shared" si="65"/>
        <v>1.2526362715349348</v>
      </c>
      <c r="U147">
        <f t="shared" si="66"/>
        <v>0.89483094585852929</v>
      </c>
      <c r="V147">
        <f t="shared" si="67"/>
        <v>0.81962356964271554</v>
      </c>
      <c r="W147">
        <f t="shared" si="68"/>
        <v>0.79378463351701689</v>
      </c>
      <c r="X147">
        <f t="shared" si="69"/>
        <v>14.938443764470133</v>
      </c>
      <c r="Y147">
        <f t="shared" si="77"/>
        <v>38.5</v>
      </c>
      <c r="Z147">
        <f t="shared" si="70"/>
        <v>1.0848148328510756</v>
      </c>
      <c r="AA147">
        <f t="shared" si="71"/>
        <v>0.86099816267770657</v>
      </c>
      <c r="AB147">
        <f t="shared" si="72"/>
        <v>0.58481483285107561</v>
      </c>
      <c r="AC147">
        <f t="shared" si="73"/>
        <v>0.72066388517403179</v>
      </c>
      <c r="AD147">
        <f t="shared" si="74"/>
        <v>15.532679129855048</v>
      </c>
      <c r="AE147">
        <v>38.75</v>
      </c>
      <c r="AF147">
        <v>13.75</v>
      </c>
      <c r="AG147">
        <v>14.007312931035649</v>
      </c>
      <c r="AH147">
        <v>14.553301306366635</v>
      </c>
      <c r="AI147">
        <v>15.162489892588155</v>
      </c>
      <c r="AJ147">
        <v>15.752267081045964</v>
      </c>
      <c r="AW147">
        <v>38.75</v>
      </c>
      <c r="AX147">
        <v>0.97131752544616889</v>
      </c>
    </row>
    <row r="148" spans="6:50" x14ac:dyDescent="0.25">
      <c r="F148">
        <f t="shared" si="53"/>
        <v>38.75</v>
      </c>
      <c r="G148">
        <f t="shared" si="57"/>
        <v>1.9005197237246212</v>
      </c>
      <c r="H148">
        <f t="shared" si="58"/>
        <v>0.97131752544616889</v>
      </c>
      <c r="I148">
        <f t="shared" si="54"/>
        <v>1.6505197237246212</v>
      </c>
      <c r="J148">
        <f t="shared" si="59"/>
        <v>0.95058165868894151</v>
      </c>
      <c r="K148">
        <f t="shared" si="55"/>
        <v>13.75</v>
      </c>
      <c r="L148">
        <f t="shared" si="56"/>
        <v>14.007312931035649</v>
      </c>
      <c r="M148">
        <f t="shared" si="75"/>
        <v>38.75</v>
      </c>
      <c r="N148">
        <f t="shared" si="60"/>
        <v>1.4481686346494791</v>
      </c>
      <c r="O148">
        <f t="shared" si="61"/>
        <v>0.92621505288874761</v>
      </c>
      <c r="P148">
        <f t="shared" si="62"/>
        <v>1.0946152440562054</v>
      </c>
      <c r="Q148">
        <f t="shared" si="63"/>
        <v>0.86315738285841515</v>
      </c>
      <c r="R148">
        <f t="shared" si="64"/>
        <v>14.553301306366635</v>
      </c>
      <c r="S148">
        <f t="shared" si="76"/>
        <v>38.75</v>
      </c>
      <c r="T148">
        <f t="shared" si="65"/>
        <v>1.2675839035035428</v>
      </c>
      <c r="U148">
        <f t="shared" si="66"/>
        <v>0.89752670840738225</v>
      </c>
      <c r="V148">
        <f t="shared" si="67"/>
        <v>0.83457120161132348</v>
      </c>
      <c r="W148">
        <f t="shared" si="68"/>
        <v>0.79802040878585179</v>
      </c>
      <c r="X148">
        <f t="shared" si="69"/>
        <v>15.162489892588155</v>
      </c>
      <c r="Y148">
        <f t="shared" si="77"/>
        <v>38.75</v>
      </c>
      <c r="Z148">
        <f t="shared" si="70"/>
        <v>1.0977598618623106</v>
      </c>
      <c r="AA148">
        <f t="shared" si="71"/>
        <v>0.86384531872175507</v>
      </c>
      <c r="AB148">
        <f t="shared" si="72"/>
        <v>0.59775986186231056</v>
      </c>
      <c r="AC148">
        <f t="shared" si="73"/>
        <v>0.72499991185049573</v>
      </c>
      <c r="AD148">
        <f t="shared" si="74"/>
        <v>15.752267081045964</v>
      </c>
      <c r="AE148">
        <v>39</v>
      </c>
      <c r="AF148">
        <v>14</v>
      </c>
      <c r="AG148">
        <v>14.250349904107072</v>
      </c>
      <c r="AH148">
        <v>14.785170485075053</v>
      </c>
      <c r="AI148">
        <v>15.387201498260328</v>
      </c>
      <c r="AJ148">
        <v>15.972503541152129</v>
      </c>
      <c r="AW148">
        <v>39</v>
      </c>
      <c r="AX148">
        <v>0.97296299830316069</v>
      </c>
    </row>
    <row r="149" spans="6:50" x14ac:dyDescent="0.25">
      <c r="F149">
        <f t="shared" si="53"/>
        <v>39</v>
      </c>
      <c r="G149">
        <f t="shared" si="57"/>
        <v>1.9262432850457829</v>
      </c>
      <c r="H149">
        <f t="shared" si="58"/>
        <v>0.97296299830316069</v>
      </c>
      <c r="I149">
        <f t="shared" si="54"/>
        <v>1.6762432850457829</v>
      </c>
      <c r="J149">
        <f t="shared" si="59"/>
        <v>0.95315472554803204</v>
      </c>
      <c r="K149">
        <f t="shared" si="55"/>
        <v>14</v>
      </c>
      <c r="L149">
        <f t="shared" si="56"/>
        <v>14.250349904107072</v>
      </c>
      <c r="M149">
        <f t="shared" si="75"/>
        <v>39</v>
      </c>
      <c r="N149">
        <f t="shared" si="60"/>
        <v>1.4663579392959405</v>
      </c>
      <c r="O149">
        <f t="shared" si="61"/>
        <v>0.9287246006866412</v>
      </c>
      <c r="P149">
        <f t="shared" si="62"/>
        <v>1.1128045487026668</v>
      </c>
      <c r="Q149">
        <f t="shared" si="63"/>
        <v>0.86710380930022968</v>
      </c>
      <c r="R149">
        <f t="shared" si="64"/>
        <v>14.785170485075053</v>
      </c>
      <c r="S149">
        <f t="shared" si="76"/>
        <v>39</v>
      </c>
      <c r="T149">
        <f t="shared" si="65"/>
        <v>1.2824354085568315</v>
      </c>
      <c r="U149">
        <f t="shared" si="66"/>
        <v>0.90015502513982915</v>
      </c>
      <c r="V149">
        <f t="shared" si="67"/>
        <v>0.84942270666461217</v>
      </c>
      <c r="W149">
        <f t="shared" si="68"/>
        <v>0.8021769386842561</v>
      </c>
      <c r="X149">
        <f t="shared" si="69"/>
        <v>15.387201498260328</v>
      </c>
      <c r="Y149">
        <f t="shared" si="77"/>
        <v>39</v>
      </c>
      <c r="Z149">
        <f t="shared" si="70"/>
        <v>1.1106216425228914</v>
      </c>
      <c r="AA149">
        <f t="shared" si="71"/>
        <v>0.86663437850436975</v>
      </c>
      <c r="AB149">
        <f t="shared" si="72"/>
        <v>0.61062164252289142</v>
      </c>
      <c r="AC149">
        <f t="shared" si="73"/>
        <v>0.72927495429978828</v>
      </c>
      <c r="AD149">
        <f t="shared" si="74"/>
        <v>15.972503541152129</v>
      </c>
      <c r="AE149">
        <v>39.25</v>
      </c>
      <c r="AF149">
        <v>14.25</v>
      </c>
      <c r="AG149">
        <v>14.493786988935287</v>
      </c>
      <c r="AH149">
        <v>15.017656819015979</v>
      </c>
      <c r="AI149">
        <v>15.612561913097913</v>
      </c>
      <c r="AJ149">
        <v>16.193374624187875</v>
      </c>
      <c r="AW149">
        <v>39.25</v>
      </c>
      <c r="AX149">
        <v>0.97451916997635568</v>
      </c>
    </row>
    <row r="150" spans="6:50" x14ac:dyDescent="0.25">
      <c r="F150">
        <f t="shared" si="53"/>
        <v>39.25</v>
      </c>
      <c r="G150">
        <f t="shared" si="57"/>
        <v>1.9518024774408669</v>
      </c>
      <c r="H150">
        <f t="shared" si="58"/>
        <v>0.97451916997635568</v>
      </c>
      <c r="I150">
        <f t="shared" si="54"/>
        <v>1.7018024774408669</v>
      </c>
      <c r="J150">
        <f t="shared" si="59"/>
        <v>0.95560379903062798</v>
      </c>
      <c r="K150">
        <f t="shared" si="55"/>
        <v>14.25</v>
      </c>
      <c r="L150">
        <f t="shared" si="56"/>
        <v>14.493786988935287</v>
      </c>
      <c r="M150">
        <f t="shared" si="75"/>
        <v>39.25</v>
      </c>
      <c r="N150">
        <f t="shared" si="60"/>
        <v>1.4844310175601563</v>
      </c>
      <c r="O150">
        <f t="shared" si="61"/>
        <v>0.93115269445268367</v>
      </c>
      <c r="P150">
        <f t="shared" si="62"/>
        <v>1.1308776269668825</v>
      </c>
      <c r="Q150">
        <f t="shared" si="63"/>
        <v>0.87094669940228109</v>
      </c>
      <c r="R150">
        <f t="shared" si="64"/>
        <v>15.017656819015979</v>
      </c>
      <c r="S150">
        <f t="shared" si="76"/>
        <v>39.25</v>
      </c>
      <c r="T150">
        <f t="shared" si="65"/>
        <v>1.2971920151664027</v>
      </c>
      <c r="U150">
        <f t="shared" si="66"/>
        <v>0.90271743628915346</v>
      </c>
      <c r="V150">
        <f t="shared" si="67"/>
        <v>0.8641793132741834</v>
      </c>
      <c r="W150">
        <f t="shared" si="68"/>
        <v>0.80625530280481239</v>
      </c>
      <c r="X150">
        <f t="shared" si="69"/>
        <v>15.612561913097913</v>
      </c>
      <c r="Y150">
        <f t="shared" si="77"/>
        <v>39.25</v>
      </c>
      <c r="Z150">
        <f t="shared" si="70"/>
        <v>1.1234012387204335</v>
      </c>
      <c r="AA150">
        <f t="shared" si="71"/>
        <v>0.86936643801752989</v>
      </c>
      <c r="AB150">
        <f t="shared" si="72"/>
        <v>0.62340123872043351</v>
      </c>
      <c r="AC150">
        <f t="shared" si="73"/>
        <v>0.73348955791522741</v>
      </c>
      <c r="AD150">
        <f t="shared" si="74"/>
        <v>16.193374624187875</v>
      </c>
      <c r="AE150">
        <v>39.5</v>
      </c>
      <c r="AF150">
        <v>14.5</v>
      </c>
      <c r="AG150">
        <v>14.737602415428874</v>
      </c>
      <c r="AH150">
        <v>15.250740242326184</v>
      </c>
      <c r="AI150">
        <v>15.838554850545503</v>
      </c>
      <c r="AJ150">
        <v>16.414866725002287</v>
      </c>
      <c r="AW150">
        <v>39.5</v>
      </c>
      <c r="AX150">
        <v>0.97599045162318288</v>
      </c>
    </row>
    <row r="151" spans="6:50" x14ac:dyDescent="0.25">
      <c r="F151">
        <f t="shared" si="53"/>
        <v>39.5</v>
      </c>
      <c r="G151">
        <f t="shared" si="57"/>
        <v>1.9771993881555019</v>
      </c>
      <c r="H151">
        <f t="shared" si="58"/>
        <v>0.97599045162318288</v>
      </c>
      <c r="I151">
        <f t="shared" si="54"/>
        <v>1.7271993881555019</v>
      </c>
      <c r="J151">
        <f t="shared" si="59"/>
        <v>0.95793406964827577</v>
      </c>
      <c r="K151">
        <f t="shared" si="55"/>
        <v>14.5</v>
      </c>
      <c r="L151">
        <f t="shared" si="56"/>
        <v>14.737602415428874</v>
      </c>
      <c r="M151">
        <f t="shared" si="75"/>
        <v>39.5</v>
      </c>
      <c r="N151">
        <f t="shared" si="60"/>
        <v>1.502389345347664</v>
      </c>
      <c r="O151">
        <f t="shared" si="61"/>
        <v>0.93350170680488231</v>
      </c>
      <c r="P151">
        <f t="shared" si="62"/>
        <v>1.1488359547543903</v>
      </c>
      <c r="Q151">
        <f t="shared" si="63"/>
        <v>0.87468818476066568</v>
      </c>
      <c r="R151">
        <f t="shared" si="64"/>
        <v>15.250740242326184</v>
      </c>
      <c r="S151">
        <f t="shared" si="76"/>
        <v>39.5</v>
      </c>
      <c r="T151">
        <f t="shared" si="65"/>
        <v>1.3118549284040821</v>
      </c>
      <c r="U151">
        <f t="shared" si="66"/>
        <v>0.90521545625938649</v>
      </c>
      <c r="V151">
        <f t="shared" si="67"/>
        <v>0.87884222651186283</v>
      </c>
      <c r="W151">
        <f t="shared" si="68"/>
        <v>0.81025658635992204</v>
      </c>
      <c r="X151">
        <f t="shared" si="69"/>
        <v>15.838554850545503</v>
      </c>
      <c r="Y151">
        <f t="shared" si="77"/>
        <v>39.5</v>
      </c>
      <c r="Z151">
        <f t="shared" si="70"/>
        <v>1.136099694077751</v>
      </c>
      <c r="AA151">
        <f t="shared" si="71"/>
        <v>0.87204257846739264</v>
      </c>
      <c r="AB151">
        <f t="shared" si="72"/>
        <v>0.63609969407775102</v>
      </c>
      <c r="AC151">
        <f t="shared" si="73"/>
        <v>0.73764427754518469</v>
      </c>
      <c r="AD151">
        <f t="shared" si="74"/>
        <v>16.414866725002287</v>
      </c>
      <c r="AE151">
        <v>39.75</v>
      </c>
      <c r="AF151">
        <v>14.75</v>
      </c>
      <c r="AG151">
        <v>14.981775493593346</v>
      </c>
      <c r="AH151">
        <v>15.484401275884501</v>
      </c>
      <c r="AI151">
        <v>16.065164399403738</v>
      </c>
      <c r="AJ151">
        <v>16.636966514811391</v>
      </c>
      <c r="AW151">
        <v>39.75</v>
      </c>
      <c r="AX151">
        <v>0.97738107353724957</v>
      </c>
    </row>
    <row r="152" spans="6:50" x14ac:dyDescent="0.25">
      <c r="F152">
        <f t="shared" si="53"/>
        <v>39.75</v>
      </c>
      <c r="G152">
        <f t="shared" si="57"/>
        <v>2.0024360649285611</v>
      </c>
      <c r="H152">
        <f t="shared" si="58"/>
        <v>0.97738107353724957</v>
      </c>
      <c r="I152">
        <f t="shared" si="54"/>
        <v>1.7524360649285611</v>
      </c>
      <c r="J152">
        <f t="shared" si="59"/>
        <v>0.96015057271090698</v>
      </c>
      <c r="K152">
        <f t="shared" si="55"/>
        <v>14.75</v>
      </c>
      <c r="L152">
        <f t="shared" si="56"/>
        <v>14.981775493593346</v>
      </c>
      <c r="M152">
        <f t="shared" si="75"/>
        <v>39.75</v>
      </c>
      <c r="N152">
        <f t="shared" si="60"/>
        <v>1.5202343706285069</v>
      </c>
      <c r="O152">
        <f t="shared" si="61"/>
        <v>0.93577395903526539</v>
      </c>
      <c r="P152">
        <f t="shared" si="62"/>
        <v>1.1666809800352331</v>
      </c>
      <c r="Q152">
        <f t="shared" si="63"/>
        <v>0.87833038668311447</v>
      </c>
      <c r="R152">
        <f t="shared" si="64"/>
        <v>15.484401275884501</v>
      </c>
      <c r="S152">
        <f t="shared" si="76"/>
        <v>39.75</v>
      </c>
      <c r="T152">
        <f t="shared" si="65"/>
        <v>1.3264253305324594</v>
      </c>
      <c r="U152">
        <f t="shared" si="66"/>
        <v>0.90765057347359868</v>
      </c>
      <c r="V152">
        <f t="shared" si="67"/>
        <v>0.89341262864024007</v>
      </c>
      <c r="W152">
        <f t="shared" si="68"/>
        <v>0.81418187888654225</v>
      </c>
      <c r="X152">
        <f t="shared" si="69"/>
        <v>16.065164399403738</v>
      </c>
      <c r="Y152">
        <f t="shared" si="77"/>
        <v>39.75</v>
      </c>
      <c r="Z152">
        <f t="shared" si="70"/>
        <v>1.1487180324642805</v>
      </c>
      <c r="AA152">
        <f t="shared" si="71"/>
        <v>0.87466386612331393</v>
      </c>
      <c r="AB152">
        <f t="shared" si="72"/>
        <v>0.6487180324642805</v>
      </c>
      <c r="AC152">
        <f t="shared" si="73"/>
        <v>0.74173967667422969</v>
      </c>
      <c r="AD152">
        <f t="shared" si="74"/>
        <v>16.636966514811391</v>
      </c>
      <c r="AE152">
        <v>40</v>
      </c>
      <c r="AF152">
        <v>15</v>
      </c>
      <c r="AG152">
        <v>15.226286568832407</v>
      </c>
      <c r="AH152">
        <v>15.718621014465143</v>
      </c>
      <c r="AI152">
        <v>16.292375017320047</v>
      </c>
      <c r="AJ152">
        <v>16.85966093672722</v>
      </c>
      <c r="AW152">
        <v>40</v>
      </c>
      <c r="AX152">
        <v>0.97869508932659932</v>
      </c>
    </row>
    <row r="153" spans="6:50" x14ac:dyDescent="0.25">
      <c r="F153">
        <f t="shared" si="53"/>
        <v>40</v>
      </c>
      <c r="G153">
        <f t="shared" si="57"/>
        <v>2.0275145169829427</v>
      </c>
      <c r="H153">
        <f t="shared" si="58"/>
        <v>0.97869508932659932</v>
      </c>
      <c r="I153">
        <f t="shared" si="54"/>
        <v>1.7775145169829427</v>
      </c>
      <c r="J153">
        <f t="shared" si="59"/>
        <v>0.96225818775359373</v>
      </c>
      <c r="K153">
        <f t="shared" si="55"/>
        <v>15</v>
      </c>
      <c r="L153">
        <f t="shared" si="56"/>
        <v>15.226286568832407</v>
      </c>
      <c r="M153">
        <f t="shared" si="75"/>
        <v>40</v>
      </c>
      <c r="N153">
        <f t="shared" si="60"/>
        <v>1.537967514137822</v>
      </c>
      <c r="O153">
        <f t="shared" si="61"/>
        <v>0.93797172100692183</v>
      </c>
      <c r="P153">
        <f t="shared" si="62"/>
        <v>1.1844141235445482</v>
      </c>
      <c r="Q153">
        <f t="shared" si="63"/>
        <v>0.88187541394674174</v>
      </c>
      <c r="R153">
        <f t="shared" si="64"/>
        <v>15.718621014465143</v>
      </c>
      <c r="S153">
        <f t="shared" si="76"/>
        <v>40</v>
      </c>
      <c r="T153">
        <f t="shared" si="65"/>
        <v>1.3409043815769157</v>
      </c>
      <c r="U153">
        <f t="shared" si="66"/>
        <v>0.91002425026898959</v>
      </c>
      <c r="V153">
        <f t="shared" si="67"/>
        <v>0.90789167968469642</v>
      </c>
      <c r="W153">
        <f t="shared" si="68"/>
        <v>0.81803227301912051</v>
      </c>
      <c r="X153">
        <f t="shared" si="69"/>
        <v>16.292375017320047</v>
      </c>
      <c r="Y153">
        <f t="shared" si="77"/>
        <v>40</v>
      </c>
      <c r="Z153">
        <f t="shared" si="70"/>
        <v>1.1612572584914713</v>
      </c>
      <c r="AA153">
        <f t="shared" si="71"/>
        <v>0.87723135219320747</v>
      </c>
      <c r="AB153">
        <f t="shared" si="72"/>
        <v>0.66125725849147132</v>
      </c>
      <c r="AC153">
        <f t="shared" si="73"/>
        <v>0.74577632663824245</v>
      </c>
      <c r="AD153">
        <f t="shared" si="74"/>
        <v>16.85966093672722</v>
      </c>
      <c r="AE153">
        <v>40.25</v>
      </c>
      <c r="AF153">
        <v>15.25</v>
      </c>
      <c r="AG153">
        <v>15.471116978322307</v>
      </c>
      <c r="AH153">
        <v>15.953381113878745</v>
      </c>
      <c r="AI153">
        <v>16.520171524258537</v>
      </c>
      <c r="AJ153">
        <v>17.08293720128902</v>
      </c>
      <c r="AW153">
        <v>40.25</v>
      </c>
      <c r="AX153">
        <v>0.97993638031313035</v>
      </c>
    </row>
    <row r="154" spans="6:50" x14ac:dyDescent="0.25">
      <c r="F154">
        <f t="shared" si="53"/>
        <v>40.25</v>
      </c>
      <c r="G154">
        <f t="shared" si="57"/>
        <v>2.052436715985487</v>
      </c>
      <c r="H154">
        <f t="shared" si="58"/>
        <v>0.97993638031313035</v>
      </c>
      <c r="I154">
        <f t="shared" si="54"/>
        <v>1.802436715985487</v>
      </c>
      <c r="J154">
        <f t="shared" si="59"/>
        <v>0.96426163853032532</v>
      </c>
      <c r="K154">
        <f t="shared" si="55"/>
        <v>15.25</v>
      </c>
      <c r="L154">
        <f t="shared" si="56"/>
        <v>15.471116978322307</v>
      </c>
      <c r="M154">
        <f t="shared" si="75"/>
        <v>40.25</v>
      </c>
      <c r="N154">
        <f t="shared" si="60"/>
        <v>1.5555901700546015</v>
      </c>
      <c r="O154">
        <f t="shared" si="61"/>
        <v>0.94009721115681188</v>
      </c>
      <c r="P154">
        <f t="shared" si="62"/>
        <v>1.2020367794613278</v>
      </c>
      <c r="Q154">
        <f t="shared" si="63"/>
        <v>0.88532536072226109</v>
      </c>
      <c r="R154">
        <f t="shared" si="64"/>
        <v>15.953381113878745</v>
      </c>
      <c r="S154">
        <f t="shared" si="76"/>
        <v>40.25</v>
      </c>
      <c r="T154">
        <f t="shared" si="65"/>
        <v>1.355293219879832</v>
      </c>
      <c r="U154">
        <f t="shared" si="66"/>
        <v>0.91233792283556447</v>
      </c>
      <c r="V154">
        <f t="shared" si="67"/>
        <v>0.92228051798761268</v>
      </c>
      <c r="W154">
        <f t="shared" si="68"/>
        <v>0.82180886332834058</v>
      </c>
      <c r="X154">
        <f t="shared" si="69"/>
        <v>16.520171524258537</v>
      </c>
      <c r="Y154">
        <f t="shared" si="77"/>
        <v>40.25</v>
      </c>
      <c r="Z154">
        <f t="shared" si="70"/>
        <v>1.1737183579927435</v>
      </c>
      <c r="AA154">
        <f t="shared" si="71"/>
        <v>0.8797460727236287</v>
      </c>
      <c r="AB154">
        <f t="shared" si="72"/>
        <v>0.67371835799274349</v>
      </c>
      <c r="AC154">
        <f t="shared" si="73"/>
        <v>0.74975480587249466</v>
      </c>
      <c r="AD154">
        <f t="shared" si="74"/>
        <v>17.08293720128902</v>
      </c>
      <c r="AE154">
        <v>40.5</v>
      </c>
      <c r="AF154">
        <v>15.5</v>
      </c>
      <c r="AG154">
        <v>15.71624900850944</v>
      </c>
      <c r="AH154">
        <v>16.188663778126394</v>
      </c>
      <c r="AI154">
        <v>16.748539095959913</v>
      </c>
      <c r="AJ154">
        <v>17.306782782001839</v>
      </c>
      <c r="AW154">
        <v>40.5</v>
      </c>
      <c r="AX154">
        <v>0.98110866011205866</v>
      </c>
    </row>
    <row r="155" spans="6:50" x14ac:dyDescent="0.25">
      <c r="F155">
        <f t="shared" si="53"/>
        <v>40.5</v>
      </c>
      <c r="G155">
        <f t="shared" si="57"/>
        <v>2.0772045969771713</v>
      </c>
      <c r="H155">
        <f t="shared" si="58"/>
        <v>0.98110866011205866</v>
      </c>
      <c r="I155">
        <f t="shared" si="54"/>
        <v>1.8272045969771713</v>
      </c>
      <c r="J155">
        <f t="shared" si="59"/>
        <v>0.96616549352137393</v>
      </c>
      <c r="K155">
        <f t="shared" si="55"/>
        <v>15.5</v>
      </c>
      <c r="L155">
        <f t="shared" si="56"/>
        <v>15.71624900850944</v>
      </c>
      <c r="M155">
        <f t="shared" si="75"/>
        <v>40.5</v>
      </c>
      <c r="N155">
        <f t="shared" si="60"/>
        <v>1.5731037066594429</v>
      </c>
      <c r="O155">
        <f t="shared" si="61"/>
        <v>0.94215259659594341</v>
      </c>
      <c r="P155">
        <f t="shared" si="62"/>
        <v>1.2195503160661691</v>
      </c>
      <c r="Q155">
        <f t="shared" si="63"/>
        <v>0.88868230465736109</v>
      </c>
      <c r="R155">
        <f t="shared" si="64"/>
        <v>16.188663778126394</v>
      </c>
      <c r="S155">
        <f t="shared" si="76"/>
        <v>40.5</v>
      </c>
      <c r="T155">
        <f t="shared" si="65"/>
        <v>1.3695929626376375</v>
      </c>
      <c r="U155">
        <f t="shared" si="66"/>
        <v>0.91459300119534881</v>
      </c>
      <c r="V155">
        <f t="shared" si="67"/>
        <v>0.93658026074541822</v>
      </c>
      <c r="W155">
        <f t="shared" si="68"/>
        <v>0.82551274522332718</v>
      </c>
      <c r="X155">
        <f t="shared" si="69"/>
        <v>16.748539095959913</v>
      </c>
      <c r="Y155">
        <f t="shared" si="77"/>
        <v>40.5</v>
      </c>
      <c r="Z155">
        <f t="shared" si="70"/>
        <v>1.1861022984885856</v>
      </c>
      <c r="AA155">
        <f t="shared" si="71"/>
        <v>0.88220904852304138</v>
      </c>
      <c r="AB155">
        <f t="shared" si="72"/>
        <v>0.68610229848858562</v>
      </c>
      <c r="AC155">
        <f t="shared" si="73"/>
        <v>0.75367569919171651</v>
      </c>
      <c r="AD155">
        <f t="shared" si="74"/>
        <v>17.306782782001839</v>
      </c>
      <c r="AE155">
        <v>40.75</v>
      </c>
      <c r="AF155">
        <v>15.75</v>
      </c>
      <c r="AG155">
        <v>15.961665853771258</v>
      </c>
      <c r="AH155">
        <v>16.424451746590023</v>
      </c>
      <c r="AI155">
        <v>16.977463257400736</v>
      </c>
      <c r="AJ155">
        <v>17.531185410887119</v>
      </c>
      <c r="AW155">
        <v>40.75</v>
      </c>
      <c r="AX155">
        <v>0.9822154793538439</v>
      </c>
    </row>
    <row r="156" spans="6:50" x14ac:dyDescent="0.25">
      <c r="F156">
        <f t="shared" si="53"/>
        <v>40.75</v>
      </c>
      <c r="G156">
        <f t="shared" si="57"/>
        <v>2.1018200592746838</v>
      </c>
      <c r="H156">
        <f t="shared" si="58"/>
        <v>0.9822154793538439</v>
      </c>
      <c r="I156">
        <f t="shared" si="54"/>
        <v>1.8518200592746838</v>
      </c>
      <c r="J156">
        <f t="shared" si="59"/>
        <v>0.96797416690370475</v>
      </c>
      <c r="K156">
        <f t="shared" si="55"/>
        <v>15.75</v>
      </c>
      <c r="L156">
        <f t="shared" si="56"/>
        <v>15.961665853771258</v>
      </c>
      <c r="M156">
        <f t="shared" si="75"/>
        <v>40.75</v>
      </c>
      <c r="N156">
        <f t="shared" si="60"/>
        <v>1.5905094669720559</v>
      </c>
      <c r="O156">
        <f t="shared" si="61"/>
        <v>0.94413999329895804</v>
      </c>
      <c r="P156">
        <f t="shared" si="62"/>
        <v>1.2369560763787821</v>
      </c>
      <c r="Q156">
        <f t="shared" si="63"/>
        <v>0.89194830511207557</v>
      </c>
      <c r="R156">
        <f t="shared" si="64"/>
        <v>16.424451746590023</v>
      </c>
      <c r="S156">
        <f t="shared" si="76"/>
        <v>40.75</v>
      </c>
      <c r="T156">
        <f t="shared" si="65"/>
        <v>1.3838047064213335</v>
      </c>
      <c r="U156">
        <f t="shared" si="66"/>
        <v>0.91679086921924202</v>
      </c>
      <c r="V156">
        <f t="shared" si="67"/>
        <v>0.95079200452911417</v>
      </c>
      <c r="W156">
        <f t="shared" si="68"/>
        <v>0.82914501391499829</v>
      </c>
      <c r="X156">
        <f t="shared" si="69"/>
        <v>16.977463257400736</v>
      </c>
      <c r="Y156">
        <f t="shared" si="77"/>
        <v>40.75</v>
      </c>
      <c r="Z156">
        <f t="shared" si="70"/>
        <v>1.1984100296373419</v>
      </c>
      <c r="AA156">
        <f t="shared" si="71"/>
        <v>0.88462128510680693</v>
      </c>
      <c r="AB156">
        <f t="shared" si="72"/>
        <v>0.69841002963734189</v>
      </c>
      <c r="AC156">
        <f t="shared" si="73"/>
        <v>0.75753959710117003</v>
      </c>
      <c r="AD156">
        <f t="shared" si="74"/>
        <v>17.531185410887119</v>
      </c>
      <c r="AE156">
        <v>41</v>
      </c>
      <c r="AF156">
        <v>16</v>
      </c>
      <c r="AG156">
        <v>16.207351576271954</v>
      </c>
      <c r="AH156">
        <v>16.66072828128069</v>
      </c>
      <c r="AI156">
        <v>17.206929876261441</v>
      </c>
      <c r="AJ156">
        <v>17.7561330740497</v>
      </c>
      <c r="AW156">
        <v>41</v>
      </c>
      <c r="AX156">
        <v>0.98326023051434908</v>
      </c>
    </row>
    <row r="157" spans="6:50" x14ac:dyDescent="0.25">
      <c r="F157">
        <f t="shared" si="53"/>
        <v>41</v>
      </c>
      <c r="G157">
        <f t="shared" si="57"/>
        <v>2.1262849673444282</v>
      </c>
      <c r="H157">
        <f t="shared" si="58"/>
        <v>0.98326023051434908</v>
      </c>
      <c r="I157">
        <f t="shared" si="54"/>
        <v>1.8762849673444282</v>
      </c>
      <c r="J157">
        <f t="shared" si="59"/>
        <v>0.96969191993674697</v>
      </c>
      <c r="K157">
        <f t="shared" si="55"/>
        <v>16</v>
      </c>
      <c r="L157">
        <f t="shared" si="56"/>
        <v>16.207351576271954</v>
      </c>
      <c r="M157">
        <f t="shared" si="75"/>
        <v>41</v>
      </c>
      <c r="N157">
        <f t="shared" si="60"/>
        <v>1.6078087693692775</v>
      </c>
      <c r="O157">
        <f t="shared" si="61"/>
        <v>0.94606146637560129</v>
      </c>
      <c r="P157">
        <f t="shared" si="62"/>
        <v>1.2542553787760038</v>
      </c>
      <c r="Q157">
        <f t="shared" si="63"/>
        <v>0.89512540153912867</v>
      </c>
      <c r="R157">
        <f t="shared" si="64"/>
        <v>16.66072828128069</v>
      </c>
      <c r="S157">
        <f t="shared" si="76"/>
        <v>41</v>
      </c>
      <c r="T157">
        <f t="shared" si="65"/>
        <v>1.3979295276810999</v>
      </c>
      <c r="U157">
        <f t="shared" si="66"/>
        <v>0.9189328846787661</v>
      </c>
      <c r="V157">
        <f t="shared" si="67"/>
        <v>0.96491682578888061</v>
      </c>
      <c r="W157">
        <f t="shared" si="68"/>
        <v>0.83270676343829586</v>
      </c>
      <c r="X157">
        <f t="shared" si="69"/>
        <v>17.206929876261441</v>
      </c>
      <c r="Y157">
        <f t="shared" si="77"/>
        <v>41</v>
      </c>
      <c r="Z157">
        <f t="shared" si="70"/>
        <v>1.2106424836722141</v>
      </c>
      <c r="AA157">
        <f t="shared" si="71"/>
        <v>0.88698377266250039</v>
      </c>
      <c r="AB157">
        <f t="shared" si="72"/>
        <v>0.71064248367221405</v>
      </c>
      <c r="AC157">
        <f t="shared" si="73"/>
        <v>0.76134709513777543</v>
      </c>
      <c r="AD157">
        <f t="shared" si="74"/>
        <v>17.7561330740497</v>
      </c>
      <c r="AE157">
        <v>41.25</v>
      </c>
      <c r="AF157">
        <v>16.25</v>
      </c>
      <c r="AG157">
        <v>16.453291067035966</v>
      </c>
      <c r="AH157">
        <v>16.897477154164086</v>
      </c>
      <c r="AI157">
        <v>17.436925156411387</v>
      </c>
      <c r="AJ157">
        <v>17.981614007265303</v>
      </c>
      <c r="AW157">
        <v>41.25</v>
      </c>
      <c r="AX157">
        <v>0.98424615282217442</v>
      </c>
    </row>
    <row r="158" spans="6:50" x14ac:dyDescent="0.25">
      <c r="F158">
        <f t="shared" si="53"/>
        <v>41.25</v>
      </c>
      <c r="G158">
        <f t="shared" si="57"/>
        <v>2.1506011516499566</v>
      </c>
      <c r="H158">
        <f t="shared" si="58"/>
        <v>0.98424615282217442</v>
      </c>
      <c r="I158">
        <f t="shared" si="54"/>
        <v>1.9006011516499566</v>
      </c>
      <c r="J158">
        <f t="shared" si="59"/>
        <v>0.97132286271867663</v>
      </c>
      <c r="K158">
        <f t="shared" si="55"/>
        <v>16.25</v>
      </c>
      <c r="L158">
        <f t="shared" si="56"/>
        <v>16.453291067035966</v>
      </c>
      <c r="M158">
        <f t="shared" si="75"/>
        <v>41.25</v>
      </c>
      <c r="N158">
        <f t="shared" si="60"/>
        <v>1.6250029081842985</v>
      </c>
      <c r="O158">
        <f t="shared" si="61"/>
        <v>0.9479190304169669</v>
      </c>
      <c r="P158">
        <f t="shared" si="62"/>
        <v>1.2714495175910248</v>
      </c>
      <c r="Q158">
        <f t="shared" si="63"/>
        <v>0.89821561200239675</v>
      </c>
      <c r="R158">
        <f t="shared" si="64"/>
        <v>16.897477154164086</v>
      </c>
      <c r="S158">
        <f t="shared" si="76"/>
        <v>41.25</v>
      </c>
      <c r="T158">
        <f t="shared" si="65"/>
        <v>1.4119684832355612</v>
      </c>
      <c r="U158">
        <f t="shared" si="66"/>
        <v>0.92102037933010494</v>
      </c>
      <c r="V158">
        <f t="shared" si="67"/>
        <v>0.97895578134334194</v>
      </c>
      <c r="W158">
        <f t="shared" si="68"/>
        <v>0.83619908573106749</v>
      </c>
      <c r="X158">
        <f t="shared" si="69"/>
        <v>17.436925156411387</v>
      </c>
      <c r="Y158">
        <f t="shared" si="77"/>
        <v>41.25</v>
      </c>
      <c r="Z158">
        <f t="shared" si="70"/>
        <v>1.2228005758249783</v>
      </c>
      <c r="AA158">
        <f t="shared" si="71"/>
        <v>0.88929748603423175</v>
      </c>
      <c r="AB158">
        <f t="shared" si="72"/>
        <v>0.72280057582497825</v>
      </c>
      <c r="AC158">
        <f t="shared" si="73"/>
        <v>0.76509879324033936</v>
      </c>
      <c r="AD158">
        <f t="shared" si="74"/>
        <v>17.981614007265303</v>
      </c>
      <c r="AE158">
        <v>41.5</v>
      </c>
      <c r="AF158">
        <v>16.5</v>
      </c>
      <c r="AG158">
        <v>16.699470008254888</v>
      </c>
      <c r="AH158">
        <v>17.134682634581338</v>
      </c>
      <c r="AI158">
        <v>17.667435631418602</v>
      </c>
      <c r="AJ158">
        <v>18.207616691592147</v>
      </c>
      <c r="AW158">
        <v>41.5</v>
      </c>
      <c r="AX158">
        <v>0.98517633721508702</v>
      </c>
    </row>
    <row r="159" spans="6:50" x14ac:dyDescent="0.25">
      <c r="F159">
        <f t="shared" si="53"/>
        <v>41.5</v>
      </c>
      <c r="G159">
        <f t="shared" si="57"/>
        <v>2.1747704094738074</v>
      </c>
      <c r="H159">
        <f t="shared" si="58"/>
        <v>0.98517633721508702</v>
      </c>
      <c r="I159">
        <f t="shared" si="54"/>
        <v>1.9247704094738074</v>
      </c>
      <c r="J159">
        <f t="shared" si="59"/>
        <v>0.97287095627114206</v>
      </c>
      <c r="K159">
        <f t="shared" si="55"/>
        <v>16.5</v>
      </c>
      <c r="L159">
        <f t="shared" si="56"/>
        <v>16.699470008254888</v>
      </c>
      <c r="M159">
        <f t="shared" si="75"/>
        <v>41.5</v>
      </c>
      <c r="N159">
        <f t="shared" si="60"/>
        <v>1.6420931542877895</v>
      </c>
      <c r="O159">
        <f t="shared" si="61"/>
        <v>0.9497146499098108</v>
      </c>
      <c r="P159">
        <f t="shared" si="62"/>
        <v>1.2885397636945157</v>
      </c>
      <c r="Q159">
        <f t="shared" si="63"/>
        <v>0.90122093182680174</v>
      </c>
      <c r="R159">
        <f t="shared" si="64"/>
        <v>17.134682634581338</v>
      </c>
      <c r="S159">
        <f t="shared" si="76"/>
        <v>41.5</v>
      </c>
      <c r="T159">
        <f t="shared" si="65"/>
        <v>1.425922610746275</v>
      </c>
      <c r="U159">
        <f t="shared" si="66"/>
        <v>0.92305465902796979</v>
      </c>
      <c r="V159">
        <f t="shared" si="67"/>
        <v>0.99290990885405572</v>
      </c>
      <c r="W159">
        <f t="shared" si="68"/>
        <v>0.83962306976742218</v>
      </c>
      <c r="X159">
        <f t="shared" si="69"/>
        <v>17.667435631418602</v>
      </c>
      <c r="Y159">
        <f t="shared" si="77"/>
        <v>41.5</v>
      </c>
      <c r="Z159">
        <f t="shared" si="70"/>
        <v>1.2348852047369037</v>
      </c>
      <c r="AA159">
        <f t="shared" si="71"/>
        <v>0.89156338472471186</v>
      </c>
      <c r="AB159">
        <f t="shared" si="72"/>
        <v>0.73488520473690366</v>
      </c>
      <c r="AC159">
        <f t="shared" si="73"/>
        <v>0.76879529514796208</v>
      </c>
      <c r="AD159">
        <f t="shared" si="74"/>
        <v>18.207616691592147</v>
      </c>
      <c r="AE159">
        <v>41.75</v>
      </c>
      <c r="AF159">
        <v>16.75</v>
      </c>
      <c r="AG159">
        <v>16.945874836837106</v>
      </c>
      <c r="AH159">
        <v>17.372329476781214</v>
      </c>
      <c r="AI159">
        <v>17.898448158091565</v>
      </c>
      <c r="AJ159">
        <v>18.434129849010272</v>
      </c>
      <c r="AW159">
        <v>41.75</v>
      </c>
      <c r="AX159">
        <v>0.9860537313202753</v>
      </c>
    </row>
    <row r="160" spans="6:50" x14ac:dyDescent="0.25">
      <c r="F160">
        <f t="shared" si="53"/>
        <v>41.75</v>
      </c>
      <c r="G160">
        <f t="shared" si="57"/>
        <v>2.198794505714655</v>
      </c>
      <c r="H160">
        <f t="shared" si="58"/>
        <v>0.9860537313202753</v>
      </c>
      <c r="I160">
        <f t="shared" si="54"/>
        <v>1.948794505714655</v>
      </c>
      <c r="J160">
        <f t="shared" si="59"/>
        <v>0.97434001491307831</v>
      </c>
      <c r="K160">
        <f t="shared" si="55"/>
        <v>16.75</v>
      </c>
      <c r="L160">
        <f t="shared" si="56"/>
        <v>16.945874836837106</v>
      </c>
      <c r="M160">
        <f t="shared" si="75"/>
        <v>41.75</v>
      </c>
      <c r="N160">
        <f t="shared" si="60"/>
        <v>1.659080755651571</v>
      </c>
      <c r="O160">
        <f t="shared" si="61"/>
        <v>0.95145023971261189</v>
      </c>
      <c r="P160">
        <f t="shared" si="62"/>
        <v>1.3055273650582973</v>
      </c>
      <c r="Q160">
        <f t="shared" si="63"/>
        <v>0.9041433323731225</v>
      </c>
      <c r="R160">
        <f t="shared" si="64"/>
        <v>17.372329476781214</v>
      </c>
      <c r="S160">
        <f t="shared" si="76"/>
        <v>41.75</v>
      </c>
      <c r="T160">
        <f t="shared" si="65"/>
        <v>1.4397929291779659</v>
      </c>
      <c r="U160">
        <f t="shared" si="66"/>
        <v>0.92503700386695642</v>
      </c>
      <c r="V160">
        <f t="shared" si="67"/>
        <v>1.0067802272857467</v>
      </c>
      <c r="W160">
        <f t="shared" si="68"/>
        <v>0.84297980074342727</v>
      </c>
      <c r="X160">
        <f t="shared" si="69"/>
        <v>17.898448158091565</v>
      </c>
      <c r="Y160">
        <f t="shared" si="77"/>
        <v>41.75</v>
      </c>
      <c r="Z160">
        <f t="shared" si="70"/>
        <v>1.2468972528573274</v>
      </c>
      <c r="AA160">
        <f t="shared" si="71"/>
        <v>0.89378241291386951</v>
      </c>
      <c r="AB160">
        <f t="shared" si="72"/>
        <v>0.74689725285732744</v>
      </c>
      <c r="AC160">
        <f t="shared" si="73"/>
        <v>0.77243720782570702</v>
      </c>
      <c r="AD160">
        <f t="shared" si="74"/>
        <v>18.434129849010272</v>
      </c>
      <c r="AE160">
        <v>42</v>
      </c>
      <c r="AF160">
        <v>17</v>
      </c>
      <c r="AG160">
        <v>17.192492709203009</v>
      </c>
      <c r="AH160">
        <v>17.610402907578429</v>
      </c>
      <c r="AI160">
        <v>18.129949910059512</v>
      </c>
      <c r="AJ160">
        <v>18.661142438091698</v>
      </c>
      <c r="AW160">
        <v>42</v>
      </c>
      <c r="AX160">
        <v>0.98688114443577757</v>
      </c>
    </row>
    <row r="161" spans="6:50" x14ac:dyDescent="0.25">
      <c r="F161">
        <f t="shared" si="53"/>
        <v>42</v>
      </c>
      <c r="G161">
        <f t="shared" si="57"/>
        <v>2.22267517366067</v>
      </c>
      <c r="H161">
        <f t="shared" si="58"/>
        <v>0.98688114443577757</v>
      </c>
      <c r="I161">
        <f t="shared" si="54"/>
        <v>1.97267517366067</v>
      </c>
      <c r="J161">
        <f t="shared" si="59"/>
        <v>0.9757337088869007</v>
      </c>
      <c r="K161">
        <f t="shared" si="55"/>
        <v>17</v>
      </c>
      <c r="L161">
        <f t="shared" si="56"/>
        <v>17.192492709203009</v>
      </c>
      <c r="M161">
        <f t="shared" si="75"/>
        <v>42</v>
      </c>
      <c r="N161">
        <f t="shared" si="60"/>
        <v>1.6759669378954625</v>
      </c>
      <c r="O161">
        <f t="shared" si="61"/>
        <v>0.95312766558743578</v>
      </c>
      <c r="P161">
        <f t="shared" si="62"/>
        <v>1.3224135473021887</v>
      </c>
      <c r="Q161">
        <f t="shared" si="63"/>
        <v>0.90698475993139915</v>
      </c>
      <c r="R161">
        <f t="shared" si="64"/>
        <v>17.610402907578429</v>
      </c>
      <c r="S161">
        <f t="shared" si="76"/>
        <v>42</v>
      </c>
      <c r="T161">
        <f t="shared" si="65"/>
        <v>1.4535804392450258</v>
      </c>
      <c r="U161">
        <f t="shared" si="66"/>
        <v>0.92696866834818836</v>
      </c>
      <c r="V161">
        <f t="shared" si="67"/>
        <v>1.0205677373528066</v>
      </c>
      <c r="W161">
        <f t="shared" si="68"/>
        <v>0.84627035931306616</v>
      </c>
      <c r="X161">
        <f t="shared" si="69"/>
        <v>18.129949910059512</v>
      </c>
      <c r="Y161">
        <f t="shared" si="77"/>
        <v>42</v>
      </c>
      <c r="Z161">
        <f t="shared" si="70"/>
        <v>1.258837586830335</v>
      </c>
      <c r="AA161">
        <f t="shared" si="71"/>
        <v>0.89595549949288411</v>
      </c>
      <c r="AB161">
        <f t="shared" si="72"/>
        <v>0.75883758683033498</v>
      </c>
      <c r="AC161">
        <f t="shared" si="73"/>
        <v>0.77602514091663954</v>
      </c>
      <c r="AD161">
        <f t="shared" si="74"/>
        <v>18.661142438091698</v>
      </c>
      <c r="AE161">
        <v>42.25</v>
      </c>
      <c r="AF161">
        <v>17.25</v>
      </c>
      <c r="AG161">
        <v>17.439311467323563</v>
      </c>
      <c r="AH161">
        <v>17.848888614151281</v>
      </c>
      <c r="AI161">
        <v>18.361928371397298</v>
      </c>
      <c r="AJ161">
        <v>18.888643649704189</v>
      </c>
      <c r="AW161">
        <v>42.25</v>
      </c>
      <c r="AX161">
        <v>0.98766125249288939</v>
      </c>
    </row>
    <row r="162" spans="6:50" x14ac:dyDescent="0.25">
      <c r="F162">
        <f t="shared" si="53"/>
        <v>42.25</v>
      </c>
      <c r="G162">
        <f t="shared" si="57"/>
        <v>2.2464141157399284</v>
      </c>
      <c r="H162">
        <f t="shared" si="58"/>
        <v>0.98766125249288939</v>
      </c>
      <c r="I162">
        <f t="shared" si="54"/>
        <v>1.9964141157399284</v>
      </c>
      <c r="J162">
        <f t="shared" si="59"/>
        <v>0.97705556720292652</v>
      </c>
      <c r="K162">
        <f t="shared" si="55"/>
        <v>17.25</v>
      </c>
      <c r="L162">
        <f t="shared" si="56"/>
        <v>17.439311467323563</v>
      </c>
      <c r="M162">
        <f t="shared" si="75"/>
        <v>42.25</v>
      </c>
      <c r="N162">
        <f t="shared" si="60"/>
        <v>1.6927529048179009</v>
      </c>
      <c r="O162">
        <f t="shared" si="61"/>
        <v>0.95474874478200766</v>
      </c>
      <c r="P162">
        <f t="shared" si="62"/>
        <v>1.3391995142246271</v>
      </c>
      <c r="Q162">
        <f t="shared" si="63"/>
        <v>0.9097471347267887</v>
      </c>
      <c r="R162">
        <f t="shared" si="64"/>
        <v>17.848888614151281</v>
      </c>
      <c r="S162">
        <f t="shared" si="76"/>
        <v>42.25</v>
      </c>
      <c r="T162">
        <f t="shared" si="65"/>
        <v>1.4672861238447625</v>
      </c>
      <c r="U162">
        <f t="shared" si="66"/>
        <v>0.9288508815691614</v>
      </c>
      <c r="V162">
        <f t="shared" si="67"/>
        <v>1.0342734219525433</v>
      </c>
      <c r="W162">
        <f t="shared" si="68"/>
        <v>0.84949582087242814</v>
      </c>
      <c r="X162">
        <f t="shared" si="69"/>
        <v>18.361928371397298</v>
      </c>
      <c r="Y162">
        <f t="shared" si="77"/>
        <v>42.25</v>
      </c>
      <c r="Z162">
        <f t="shared" si="70"/>
        <v>1.2707070578699642</v>
      </c>
      <c r="AA162">
        <f t="shared" si="71"/>
        <v>0.89808355811255602</v>
      </c>
      <c r="AB162">
        <f t="shared" si="72"/>
        <v>0.77070705786996418</v>
      </c>
      <c r="AC162">
        <f t="shared" si="73"/>
        <v>0.77955970621935922</v>
      </c>
      <c r="AD162">
        <f t="shared" si="74"/>
        <v>18.888643649704189</v>
      </c>
      <c r="AE162">
        <v>42.5</v>
      </c>
      <c r="AF162">
        <v>17.5</v>
      </c>
      <c r="AG162">
        <v>17.686319605995305</v>
      </c>
      <c r="AH162">
        <v>18.087772731990619</v>
      </c>
      <c r="AI162">
        <v>18.59437133030049</v>
      </c>
      <c r="AJ162">
        <v>19.116622902751548</v>
      </c>
      <c r="AW162">
        <v>42.5</v>
      </c>
      <c r="AX162">
        <v>0.98839660298163567</v>
      </c>
    </row>
    <row r="163" spans="6:50" x14ac:dyDescent="0.25">
      <c r="F163">
        <f t="shared" ref="F163:F186" si="78">F162+0.25</f>
        <v>42.5</v>
      </c>
      <c r="G163">
        <f t="shared" si="57"/>
        <v>2.2700130042486815</v>
      </c>
      <c r="H163">
        <f t="shared" si="58"/>
        <v>0.98839660298163567</v>
      </c>
      <c r="I163">
        <f t="shared" ref="I163:I186" si="79">G163-$D$4*SQRT($H$1)</f>
        <v>2.0200130042486815</v>
      </c>
      <c r="J163">
        <f t="shared" si="59"/>
        <v>0.97830898067034355</v>
      </c>
      <c r="K163">
        <f t="shared" ref="K163:K186" si="80">IF(F163-$C$2&gt;0,F163-$C$2,0)</f>
        <v>17.5</v>
      </c>
      <c r="L163">
        <f t="shared" ref="L163:L186" si="81">F163*H163-$C$2*J163/EXP($D$3*$H$1)</f>
        <v>17.686319605995305</v>
      </c>
      <c r="M163">
        <f t="shared" si="75"/>
        <v>42.5</v>
      </c>
      <c r="N163">
        <f t="shared" si="60"/>
        <v>1.7094398389109053</v>
      </c>
      <c r="O163">
        <f t="shared" si="61"/>
        <v>0.95631524665674927</v>
      </c>
      <c r="P163">
        <f t="shared" si="62"/>
        <v>1.3558864483176316</v>
      </c>
      <c r="Q163">
        <f t="shared" si="63"/>
        <v>0.9124323500319238</v>
      </c>
      <c r="R163">
        <f t="shared" si="64"/>
        <v>18.087772731990619</v>
      </c>
      <c r="S163">
        <f t="shared" si="76"/>
        <v>42.5</v>
      </c>
      <c r="T163">
        <f t="shared" si="65"/>
        <v>1.4809109484778671</v>
      </c>
      <c r="U163">
        <f t="shared" si="66"/>
        <v>0.93068484743481883</v>
      </c>
      <c r="V163">
        <f t="shared" si="67"/>
        <v>1.0478982465856479</v>
      </c>
      <c r="W163">
        <f t="shared" si="68"/>
        <v>0.85265725489014876</v>
      </c>
      <c r="X163">
        <f t="shared" si="69"/>
        <v>18.59437133030049</v>
      </c>
      <c r="Y163">
        <f t="shared" si="77"/>
        <v>42.5</v>
      </c>
      <c r="Z163">
        <f t="shared" si="70"/>
        <v>1.2825065021243407</v>
      </c>
      <c r="AA163">
        <f t="shared" si="71"/>
        <v>0.90016748724499451</v>
      </c>
      <c r="AB163">
        <f t="shared" si="72"/>
        <v>0.7825065021243407</v>
      </c>
      <c r="AC163">
        <f t="shared" si="73"/>
        <v>0.78304151719016257</v>
      </c>
      <c r="AD163">
        <f t="shared" si="74"/>
        <v>19.116622902751548</v>
      </c>
      <c r="AE163">
        <v>42.75</v>
      </c>
      <c r="AF163">
        <v>17.75</v>
      </c>
      <c r="AG163">
        <v>17.933506241340343</v>
      </c>
      <c r="AH163">
        <v>18.327041833010576</v>
      </c>
      <c r="AI163">
        <v>18.827266872815652</v>
      </c>
      <c r="AJ163">
        <v>19.345069839952693</v>
      </c>
      <c r="AW163">
        <v>42.75</v>
      </c>
      <c r="AX163">
        <v>0.98908961982351162</v>
      </c>
    </row>
    <row r="164" spans="6:50" x14ac:dyDescent="0.25">
      <c r="F164">
        <f t="shared" si="78"/>
        <v>42.75</v>
      </c>
      <c r="G164">
        <f t="shared" si="57"/>
        <v>2.2934734820582738</v>
      </c>
      <c r="H164">
        <f t="shared" si="58"/>
        <v>0.98908961982351162</v>
      </c>
      <c r="I164">
        <f t="shared" si="79"/>
        <v>2.0434734820582738</v>
      </c>
      <c r="J164">
        <f t="shared" si="59"/>
        <v>0.9794972050854166</v>
      </c>
      <c r="K164">
        <f t="shared" si="80"/>
        <v>17.75</v>
      </c>
      <c r="L164">
        <f t="shared" si="81"/>
        <v>17.933506241340343</v>
      </c>
      <c r="M164">
        <f t="shared" si="75"/>
        <v>42.75</v>
      </c>
      <c r="N164">
        <f t="shared" si="60"/>
        <v>1.7260289018599446</v>
      </c>
      <c r="O164">
        <f t="shared" si="61"/>
        <v>0.95782889335185839</v>
      </c>
      <c r="P164">
        <f t="shared" si="62"/>
        <v>1.3724755112666709</v>
      </c>
      <c r="Q164">
        <f t="shared" si="63"/>
        <v>0.91504227138001903</v>
      </c>
      <c r="R164">
        <f t="shared" si="64"/>
        <v>18.327041833010576</v>
      </c>
      <c r="S164">
        <f t="shared" si="76"/>
        <v>42.75</v>
      </c>
      <c r="T164">
        <f t="shared" si="65"/>
        <v>1.4944558616565524</v>
      </c>
      <c r="U164">
        <f t="shared" si="66"/>
        <v>0.932471744888001</v>
      </c>
      <c r="V164">
        <f t="shared" si="67"/>
        <v>1.061443159764333</v>
      </c>
      <c r="W164">
        <f t="shared" si="68"/>
        <v>0.85575572428217639</v>
      </c>
      <c r="X164">
        <f t="shared" si="69"/>
        <v>18.827266872815652</v>
      </c>
      <c r="Y164">
        <f t="shared" si="77"/>
        <v>42.75</v>
      </c>
      <c r="Z164">
        <f t="shared" si="70"/>
        <v>1.2942367410291369</v>
      </c>
      <c r="AA164">
        <f t="shared" si="71"/>
        <v>0.90220817025765332</v>
      </c>
      <c r="AB164">
        <f t="shared" si="72"/>
        <v>0.79423674102913688</v>
      </c>
      <c r="AC164">
        <f t="shared" si="73"/>
        <v>0.78647118846900133</v>
      </c>
      <c r="AD164">
        <f t="shared" si="74"/>
        <v>19.345069839952693</v>
      </c>
      <c r="AE164">
        <v>43</v>
      </c>
      <c r="AF164">
        <v>18</v>
      </c>
      <c r="AG164">
        <v>18.180861080516486</v>
      </c>
      <c r="AH164">
        <v>18.566682913830643</v>
      </c>
      <c r="AI164">
        <v>19.060603376630439</v>
      </c>
      <c r="AJ164">
        <v>19.573974323661737</v>
      </c>
      <c r="AW164">
        <v>43</v>
      </c>
      <c r="AX164">
        <v>0.9897426081776628</v>
      </c>
    </row>
    <row r="165" spans="6:50" x14ac:dyDescent="0.25">
      <c r="F165">
        <f t="shared" si="78"/>
        <v>43</v>
      </c>
      <c r="G165">
        <f t="shared" si="57"/>
        <v>2.3167971633014468</v>
      </c>
      <c r="H165">
        <f t="shared" si="58"/>
        <v>0.9897426081776628</v>
      </c>
      <c r="I165">
        <f t="shared" si="79"/>
        <v>2.0667971633014468</v>
      </c>
      <c r="J165">
        <f t="shared" si="59"/>
        <v>0.9806233645498974</v>
      </c>
      <c r="K165">
        <f t="shared" si="80"/>
        <v>18</v>
      </c>
      <c r="L165">
        <f t="shared" si="81"/>
        <v>18.180861080516486</v>
      </c>
      <c r="M165">
        <f t="shared" si="75"/>
        <v>43</v>
      </c>
      <c r="N165">
        <f t="shared" si="60"/>
        <v>1.7425212350292258</v>
      </c>
      <c r="O165">
        <f t="shared" si="61"/>
        <v>0.95929136048982422</v>
      </c>
      <c r="P165">
        <f t="shared" si="62"/>
        <v>1.3889678444359521</v>
      </c>
      <c r="Q165">
        <f t="shared" si="63"/>
        <v>0.9175787358731663</v>
      </c>
      <c r="R165">
        <f t="shared" si="64"/>
        <v>18.566682913830643</v>
      </c>
      <c r="S165">
        <f t="shared" si="76"/>
        <v>43</v>
      </c>
      <c r="T165">
        <f t="shared" si="65"/>
        <v>1.5079217953007913</v>
      </c>
      <c r="U165">
        <f t="shared" si="66"/>
        <v>0.93421272815751522</v>
      </c>
      <c r="V165">
        <f t="shared" si="67"/>
        <v>1.0749090934085719</v>
      </c>
      <c r="W165">
        <f t="shared" si="68"/>
        <v>0.85879228482899173</v>
      </c>
      <c r="X165">
        <f t="shared" si="69"/>
        <v>19.060603376630439</v>
      </c>
      <c r="Y165">
        <f t="shared" si="77"/>
        <v>43</v>
      </c>
      <c r="Z165">
        <f t="shared" si="70"/>
        <v>1.3058985816507234</v>
      </c>
      <c r="AA165">
        <f t="shared" si="71"/>
        <v>0.90420647549879751</v>
      </c>
      <c r="AB165">
        <f t="shared" si="72"/>
        <v>0.80589858165072337</v>
      </c>
      <c r="AC165">
        <f t="shared" si="73"/>
        <v>0.78984933542840996</v>
      </c>
      <c r="AD165">
        <f t="shared" si="74"/>
        <v>19.573974323661737</v>
      </c>
      <c r="AE165">
        <v>43.25</v>
      </c>
      <c r="AF165">
        <v>18.25</v>
      </c>
      <c r="AG165">
        <v>18.428374392619414</v>
      </c>
      <c r="AH165">
        <v>18.806683384237338</v>
      </c>
      <c r="AI165">
        <v>19.294369504927825</v>
      </c>
      <c r="AJ165">
        <v>19.803326431731204</v>
      </c>
      <c r="AW165">
        <v>43.25</v>
      </c>
      <c r="AX165">
        <v>0.99035775916848501</v>
      </c>
    </row>
    <row r="166" spans="6:50" x14ac:dyDescent="0.25">
      <c r="F166">
        <f t="shared" si="78"/>
        <v>43.25</v>
      </c>
      <c r="G166">
        <f t="shared" si="57"/>
        <v>2.3399856340387504</v>
      </c>
      <c r="H166">
        <f t="shared" si="58"/>
        <v>0.99035775916848501</v>
      </c>
      <c r="I166">
        <f t="shared" si="79"/>
        <v>2.0899856340387504</v>
      </c>
      <c r="J166">
        <f t="shared" si="59"/>
        <v>0.98169045489477547</v>
      </c>
      <c r="K166">
        <f t="shared" si="80"/>
        <v>18.25</v>
      </c>
      <c r="L166">
        <f t="shared" si="81"/>
        <v>18.428374392619414</v>
      </c>
      <c r="M166">
        <f t="shared" si="75"/>
        <v>43.25</v>
      </c>
      <c r="N166">
        <f t="shared" si="60"/>
        <v>1.758917959932919</v>
      </c>
      <c r="O166">
        <f t="shared" si="61"/>
        <v>0.96070427790906987</v>
      </c>
      <c r="P166">
        <f t="shared" si="62"/>
        <v>1.4053645693396453</v>
      </c>
      <c r="Q166">
        <f t="shared" si="63"/>
        <v>0.92004355158045059</v>
      </c>
      <c r="R166">
        <f t="shared" si="64"/>
        <v>18.806683384237338</v>
      </c>
      <c r="S166">
        <f t="shared" si="76"/>
        <v>43.25</v>
      </c>
      <c r="T166">
        <f t="shared" si="65"/>
        <v>1.5213096651230693</v>
      </c>
      <c r="U166">
        <f t="shared" si="66"/>
        <v>0.93590892702217821</v>
      </c>
      <c r="V166">
        <f t="shared" si="67"/>
        <v>1.0882969632308499</v>
      </c>
      <c r="W166">
        <f t="shared" si="68"/>
        <v>0.86176798463345916</v>
      </c>
      <c r="X166">
        <f t="shared" si="69"/>
        <v>19.294369504927825</v>
      </c>
      <c r="Y166">
        <f t="shared" si="77"/>
        <v>43.25</v>
      </c>
      <c r="Z166">
        <f t="shared" si="70"/>
        <v>1.3174928170193752</v>
      </c>
      <c r="AA166">
        <f t="shared" si="71"/>
        <v>0.90616325639352935</v>
      </c>
      <c r="AB166">
        <f t="shared" si="72"/>
        <v>0.81749281701937515</v>
      </c>
      <c r="AC166">
        <f t="shared" si="73"/>
        <v>0.79317657374460337</v>
      </c>
      <c r="AD166">
        <f t="shared" si="74"/>
        <v>19.803326431731204</v>
      </c>
      <c r="AE166">
        <v>43.5</v>
      </c>
      <c r="AF166">
        <v>18.5</v>
      </c>
      <c r="AG166">
        <v>18.676036980755711</v>
      </c>
      <c r="AH166">
        <v>19.047031055832768</v>
      </c>
      <c r="AI166">
        <v>19.528554200308069</v>
      </c>
      <c r="AJ166">
        <v>20.033116453420099</v>
      </c>
      <c r="AW166">
        <v>43.5</v>
      </c>
      <c r="AX166">
        <v>0.99093715452429465</v>
      </c>
    </row>
    <row r="167" spans="6:50" x14ac:dyDescent="0.25">
      <c r="F167">
        <f t="shared" si="78"/>
        <v>43.5</v>
      </c>
      <c r="G167">
        <f t="shared" si="57"/>
        <v>2.3630404529057505</v>
      </c>
      <c r="H167">
        <f t="shared" si="58"/>
        <v>0.99093715452429465</v>
      </c>
      <c r="I167">
        <f t="shared" si="79"/>
        <v>2.1130404529057505</v>
      </c>
      <c r="J167">
        <f t="shared" si="59"/>
        <v>0.98270134718657054</v>
      </c>
      <c r="K167">
        <f t="shared" si="80"/>
        <v>18.5</v>
      </c>
      <c r="L167">
        <f t="shared" si="81"/>
        <v>18.676036980755711</v>
      </c>
      <c r="M167">
        <f t="shared" si="75"/>
        <v>43.5</v>
      </c>
      <c r="N167">
        <f t="shared" si="60"/>
        <v>1.7752201786928024</v>
      </c>
      <c r="O167">
        <f t="shared" si="61"/>
        <v>0.96206923042470105</v>
      </c>
      <c r="P167">
        <f t="shared" si="62"/>
        <v>1.4216667880995286</v>
      </c>
      <c r="Q167">
        <f t="shared" si="63"/>
        <v>0.922438497020721</v>
      </c>
      <c r="R167">
        <f t="shared" si="64"/>
        <v>19.047031055832768</v>
      </c>
      <c r="S167">
        <f t="shared" si="76"/>
        <v>43.5</v>
      </c>
      <c r="T167">
        <f t="shared" si="65"/>
        <v>1.5346203710020498</v>
      </c>
      <c r="U167">
        <f t="shared" si="66"/>
        <v>0.93756144708927458</v>
      </c>
      <c r="V167">
        <f t="shared" si="67"/>
        <v>1.1016076691098307</v>
      </c>
      <c r="W167">
        <f t="shared" si="68"/>
        <v>0.86468386361754257</v>
      </c>
      <c r="X167">
        <f t="shared" si="69"/>
        <v>19.528554200308069</v>
      </c>
      <c r="Y167">
        <f t="shared" si="77"/>
        <v>43.5</v>
      </c>
      <c r="Z167">
        <f t="shared" si="70"/>
        <v>1.3290202264528752</v>
      </c>
      <c r="AA167">
        <f t="shared" si="71"/>
        <v>0.90807935154955377</v>
      </c>
      <c r="AB167">
        <f t="shared" si="72"/>
        <v>0.82902022645287521</v>
      </c>
      <c r="AC167">
        <f t="shared" si="73"/>
        <v>0.79645351898995986</v>
      </c>
      <c r="AD167">
        <f t="shared" si="74"/>
        <v>20.033116453420099</v>
      </c>
      <c r="AE167">
        <v>43.75</v>
      </c>
      <c r="AF167">
        <v>18.75</v>
      </c>
      <c r="AG167">
        <v>18.923840155263644</v>
      </c>
      <c r="AH167">
        <v>19.287714130876367</v>
      </c>
      <c r="AI167">
        <v>19.763146678782082</v>
      </c>
      <c r="AJ167">
        <v>20.263334885348421</v>
      </c>
      <c r="AW167">
        <v>43.75</v>
      </c>
      <c r="AX167">
        <v>0.99148277111825478</v>
      </c>
    </row>
    <row r="168" spans="6:50" x14ac:dyDescent="0.25">
      <c r="F168">
        <f t="shared" si="78"/>
        <v>43.75</v>
      </c>
      <c r="G168">
        <f t="shared" si="57"/>
        <v>2.3859631517416906</v>
      </c>
      <c r="H168">
        <f t="shared" si="58"/>
        <v>0.99148277111825478</v>
      </c>
      <c r="I168">
        <f t="shared" si="79"/>
        <v>2.1359631517416906</v>
      </c>
      <c r="J168">
        <f t="shared" si="59"/>
        <v>0.98365879129533407</v>
      </c>
      <c r="K168">
        <f t="shared" si="80"/>
        <v>18.75</v>
      </c>
      <c r="L168">
        <f t="shared" si="81"/>
        <v>18.923840155263644</v>
      </c>
      <c r="M168">
        <f t="shared" si="75"/>
        <v>43.75</v>
      </c>
      <c r="N168">
        <f t="shared" si="60"/>
        <v>1.7914289744827925</v>
      </c>
      <c r="O168">
        <f t="shared" si="61"/>
        <v>0.9633877586126065</v>
      </c>
      <c r="P168">
        <f t="shared" si="62"/>
        <v>1.4378755838895187</v>
      </c>
      <c r="Q168">
        <f t="shared" si="63"/>
        <v>0.92476532072503637</v>
      </c>
      <c r="R168">
        <f t="shared" si="64"/>
        <v>19.287714130876367</v>
      </c>
      <c r="S168">
        <f t="shared" si="76"/>
        <v>43.75</v>
      </c>
      <c r="T168">
        <f t="shared" si="65"/>
        <v>1.5478547973455326</v>
      </c>
      <c r="U168">
        <f t="shared" si="66"/>
        <v>0.93917137008597129</v>
      </c>
      <c r="V168">
        <f t="shared" si="67"/>
        <v>1.1148420954533131</v>
      </c>
      <c r="W168">
        <f t="shared" si="68"/>
        <v>0.8675409530561724</v>
      </c>
      <c r="X168">
        <f t="shared" si="69"/>
        <v>19.763146678782082</v>
      </c>
      <c r="Y168">
        <f t="shared" si="77"/>
        <v>43.75</v>
      </c>
      <c r="Z168">
        <f t="shared" si="70"/>
        <v>1.3404815758708453</v>
      </c>
      <c r="AA168">
        <f t="shared" si="71"/>
        <v>0.90995558487190098</v>
      </c>
      <c r="AB168">
        <f t="shared" si="72"/>
        <v>0.84048157587084527</v>
      </c>
      <c r="AC168">
        <f t="shared" si="73"/>
        <v>0.79968078624612615</v>
      </c>
      <c r="AD168">
        <f t="shared" si="74"/>
        <v>20.263334885348421</v>
      </c>
      <c r="AE168">
        <v>44</v>
      </c>
      <c r="AF168">
        <v>19</v>
      </c>
      <c r="AG168">
        <v>19.171775708056057</v>
      </c>
      <c r="AH168">
        <v>19.528721191325193</v>
      </c>
      <c r="AI168">
        <v>19.998136423838979</v>
      </c>
      <c r="AJ168">
        <v>20.49397242749977</v>
      </c>
      <c r="AW168">
        <v>44</v>
      </c>
      <c r="AX168">
        <v>0.9919964854041432</v>
      </c>
    </row>
    <row r="169" spans="6:50" x14ac:dyDescent="0.25">
      <c r="F169">
        <f t="shared" si="78"/>
        <v>44</v>
      </c>
      <c r="G169">
        <f t="shared" si="57"/>
        <v>2.4087552362002418</v>
      </c>
      <c r="H169">
        <f t="shared" si="58"/>
        <v>0.9919964854041432</v>
      </c>
      <c r="I169">
        <f t="shared" si="79"/>
        <v>2.1587552362002418</v>
      </c>
      <c r="J169">
        <f t="shared" si="59"/>
        <v>0.98456541950537924</v>
      </c>
      <c r="K169">
        <f t="shared" si="80"/>
        <v>19</v>
      </c>
      <c r="L169">
        <f t="shared" si="81"/>
        <v>19.171775708056057</v>
      </c>
      <c r="M169">
        <f t="shared" si="75"/>
        <v>44</v>
      </c>
      <c r="N169">
        <f t="shared" si="60"/>
        <v>1.8075454119608105</v>
      </c>
      <c r="O169">
        <f t="shared" si="61"/>
        <v>0.9646613596134197</v>
      </c>
      <c r="P169">
        <f t="shared" si="62"/>
        <v>1.4539920213675368</v>
      </c>
      <c r="Q169">
        <f t="shared" si="63"/>
        <v>0.92702574087400691</v>
      </c>
      <c r="R169">
        <f t="shared" si="64"/>
        <v>19.528721191325193</v>
      </c>
      <c r="S169">
        <f t="shared" si="76"/>
        <v>44</v>
      </c>
      <c r="T169">
        <f t="shared" si="65"/>
        <v>1.5610138134430698</v>
      </c>
      <c r="U169">
        <f t="shared" si="66"/>
        <v>0.94073975416231359</v>
      </c>
      <c r="V169">
        <f t="shared" si="67"/>
        <v>1.1280011115508506</v>
      </c>
      <c r="W169">
        <f t="shared" si="68"/>
        <v>0.87034027514660228</v>
      </c>
      <c r="X169">
        <f t="shared" si="69"/>
        <v>19.998136423838979</v>
      </c>
      <c r="Y169">
        <f t="shared" si="77"/>
        <v>44</v>
      </c>
      <c r="Z169">
        <f t="shared" si="70"/>
        <v>1.3518776181001209</v>
      </c>
      <c r="AA169">
        <f t="shared" si="71"/>
        <v>0.91179276568587242</v>
      </c>
      <c r="AB169">
        <f t="shared" si="72"/>
        <v>0.85187761810012086</v>
      </c>
      <c r="AC169">
        <f t="shared" si="73"/>
        <v>0.80285898973700065</v>
      </c>
      <c r="AD169">
        <f t="shared" si="74"/>
        <v>20.49397242749977</v>
      </c>
      <c r="AE169">
        <v>44.25</v>
      </c>
      <c r="AF169">
        <v>19.25</v>
      </c>
      <c r="AG169">
        <v>19.419835888058476</v>
      </c>
      <c r="AH169">
        <v>19.770041188077379</v>
      </c>
      <c r="AI169">
        <v>20.233513180590798</v>
      </c>
      <c r="AJ169">
        <v>20.725019979273132</v>
      </c>
      <c r="AW169">
        <v>44.25</v>
      </c>
      <c r="AX169">
        <v>0.99248007774083324</v>
      </c>
    </row>
    <row r="170" spans="6:50" x14ac:dyDescent="0.25">
      <c r="F170">
        <f t="shared" si="78"/>
        <v>44.25</v>
      </c>
      <c r="G170">
        <f t="shared" si="57"/>
        <v>2.4314181863429511</v>
      </c>
      <c r="H170">
        <f t="shared" si="58"/>
        <v>0.99248007774083324</v>
      </c>
      <c r="I170">
        <f t="shared" si="79"/>
        <v>2.1814181863429511</v>
      </c>
      <c r="J170">
        <f t="shared" si="59"/>
        <v>0.98542375015151551</v>
      </c>
      <c r="K170">
        <f t="shared" si="80"/>
        <v>19.25</v>
      </c>
      <c r="L170">
        <f t="shared" si="81"/>
        <v>19.419835888058476</v>
      </c>
      <c r="M170">
        <f t="shared" si="75"/>
        <v>44.25</v>
      </c>
      <c r="N170">
        <f t="shared" si="60"/>
        <v>1.823570537688413</v>
      </c>
      <c r="O170">
        <f t="shared" si="61"/>
        <v>0.96589148795308988</v>
      </c>
      <c r="P170">
        <f t="shared" si="62"/>
        <v>1.4700171470951393</v>
      </c>
      <c r="Q170">
        <f t="shared" si="63"/>
        <v>0.92922144500543524</v>
      </c>
      <c r="R170">
        <f t="shared" si="64"/>
        <v>19.770041188077379</v>
      </c>
      <c r="S170">
        <f t="shared" si="76"/>
        <v>44.25</v>
      </c>
      <c r="T170">
        <f t="shared" si="65"/>
        <v>1.5740982738085942</v>
      </c>
      <c r="U170">
        <f t="shared" si="66"/>
        <v>0.94226763420451232</v>
      </c>
      <c r="V170">
        <f t="shared" si="67"/>
        <v>1.1410855719163751</v>
      </c>
      <c r="W170">
        <f t="shared" si="68"/>
        <v>0.87308284261164393</v>
      </c>
      <c r="X170">
        <f t="shared" si="69"/>
        <v>20.233513180590798</v>
      </c>
      <c r="Y170">
        <f t="shared" si="77"/>
        <v>44.25</v>
      </c>
      <c r="Z170">
        <f t="shared" si="70"/>
        <v>1.3632090931714755</v>
      </c>
      <c r="AA170">
        <f t="shared" si="71"/>
        <v>0.91359168886751119</v>
      </c>
      <c r="AB170">
        <f t="shared" si="72"/>
        <v>0.86320909317147554</v>
      </c>
      <c r="AC170">
        <f t="shared" si="73"/>
        <v>0.8059887424808676</v>
      </c>
      <c r="AD170">
        <f t="shared" si="74"/>
        <v>20.725019979273132</v>
      </c>
      <c r="AE170">
        <v>44.5</v>
      </c>
      <c r="AF170">
        <v>19.5</v>
      </c>
      <c r="AG170">
        <v>19.668013377713905</v>
      </c>
      <c r="AH170">
        <v>20.011663430422477</v>
      </c>
      <c r="AI170">
        <v>20.469266949996602</v>
      </c>
      <c r="AJ170">
        <v>20.956468635585122</v>
      </c>
      <c r="AW170">
        <v>44.5</v>
      </c>
      <c r="AX170">
        <v>0.99293523660052219</v>
      </c>
    </row>
    <row r="171" spans="6:50" x14ac:dyDescent="0.25">
      <c r="F171">
        <f t="shared" si="78"/>
        <v>44.5</v>
      </c>
      <c r="G171">
        <f t="shared" si="57"/>
        <v>2.4539534572159751</v>
      </c>
      <c r="H171">
        <f t="shared" si="58"/>
        <v>0.99293523660052219</v>
      </c>
      <c r="I171">
        <f t="shared" si="79"/>
        <v>2.2039534572159751</v>
      </c>
      <c r="J171">
        <f t="shared" si="59"/>
        <v>0.98623619126521123</v>
      </c>
      <c r="K171">
        <f t="shared" si="80"/>
        <v>19.5</v>
      </c>
      <c r="L171">
        <f t="shared" si="81"/>
        <v>19.668013377713905</v>
      </c>
      <c r="M171">
        <f t="shared" si="75"/>
        <v>44.5</v>
      </c>
      <c r="N171">
        <f t="shared" si="60"/>
        <v>1.8395053805386039</v>
      </c>
      <c r="O171">
        <f t="shared" si="61"/>
        <v>0.96707955637705101</v>
      </c>
      <c r="P171">
        <f t="shared" si="62"/>
        <v>1.4859519899453302</v>
      </c>
      <c r="Q171">
        <f t="shared" si="63"/>
        <v>0.93135408978785406</v>
      </c>
      <c r="R171">
        <f t="shared" si="64"/>
        <v>20.011663430422477</v>
      </c>
      <c r="S171">
        <f t="shared" si="76"/>
        <v>44.5</v>
      </c>
      <c r="T171">
        <f t="shared" si="65"/>
        <v>1.5871090185133956</v>
      </c>
      <c r="U171">
        <f t="shared" si="66"/>
        <v>0.94375602215731214</v>
      </c>
      <c r="V171">
        <f t="shared" si="67"/>
        <v>1.1540963166211764</v>
      </c>
      <c r="W171">
        <f t="shared" si="68"/>
        <v>0.87576965833522857</v>
      </c>
      <c r="X171">
        <f t="shared" si="69"/>
        <v>20.469266949996602</v>
      </c>
      <c r="Y171">
        <f t="shared" si="77"/>
        <v>44.5</v>
      </c>
      <c r="Z171">
        <f t="shared" si="70"/>
        <v>1.3744767286079875</v>
      </c>
      <c r="AA171">
        <f t="shared" si="71"/>
        <v>0.91535313498094151</v>
      </c>
      <c r="AB171">
        <f t="shared" si="72"/>
        <v>0.87447672860798753</v>
      </c>
      <c r="AC171">
        <f t="shared" si="73"/>
        <v>0.80907065596097871</v>
      </c>
      <c r="AD171">
        <f t="shared" si="74"/>
        <v>20.956468635585122</v>
      </c>
      <c r="AE171">
        <v>44.75</v>
      </c>
      <c r="AF171">
        <v>19.75</v>
      </c>
      <c r="AG171">
        <v>19.91630127052462</v>
      </c>
      <c r="AH171">
        <v>20.253577575701758</v>
      </c>
      <c r="AI171">
        <v>20.705387983168336</v>
      </c>
      <c r="AJ171">
        <v>21.188309683023693</v>
      </c>
      <c r="AW171">
        <v>44.75</v>
      </c>
      <c r="AX171">
        <v>0.99336356265680148</v>
      </c>
    </row>
    <row r="172" spans="6:50" x14ac:dyDescent="0.25">
      <c r="F172">
        <f t="shared" si="78"/>
        <v>44.75</v>
      </c>
      <c r="G172">
        <f t="shared" si="57"/>
        <v>2.4763624794106547</v>
      </c>
      <c r="H172">
        <f t="shared" si="58"/>
        <v>0.99336356265680148</v>
      </c>
      <c r="I172">
        <f t="shared" si="79"/>
        <v>2.2263624794106547</v>
      </c>
      <c r="J172">
        <f t="shared" si="59"/>
        <v>0.98700504421666002</v>
      </c>
      <c r="K172">
        <f t="shared" si="80"/>
        <v>19.75</v>
      </c>
      <c r="L172">
        <f t="shared" si="81"/>
        <v>19.91630127052462</v>
      </c>
      <c r="M172">
        <f t="shared" si="75"/>
        <v>44.75</v>
      </c>
      <c r="N172">
        <f t="shared" si="60"/>
        <v>1.8553509520922218</v>
      </c>
      <c r="O172">
        <f t="shared" si="61"/>
        <v>0.96822693669518956</v>
      </c>
      <c r="P172">
        <f t="shared" si="62"/>
        <v>1.5017975614989481</v>
      </c>
      <c r="Q172">
        <f t="shared" si="63"/>
        <v>0.93342530085573838</v>
      </c>
      <c r="R172">
        <f t="shared" si="64"/>
        <v>20.253577575701758</v>
      </c>
      <c r="S172">
        <f t="shared" si="76"/>
        <v>44.75</v>
      </c>
      <c r="T172">
        <f t="shared" si="65"/>
        <v>1.6000468735097702</v>
      </c>
      <c r="U172">
        <f t="shared" si="66"/>
        <v>0.94520590735430743</v>
      </c>
      <c r="V172">
        <f t="shared" si="67"/>
        <v>1.167034171617551</v>
      </c>
      <c r="W172">
        <f t="shared" si="68"/>
        <v>0.87840171502878239</v>
      </c>
      <c r="X172">
        <f t="shared" si="69"/>
        <v>20.705387983168336</v>
      </c>
      <c r="Y172">
        <f t="shared" si="77"/>
        <v>44.75</v>
      </c>
      <c r="Z172">
        <f t="shared" si="70"/>
        <v>1.3856812397053273</v>
      </c>
      <c r="AA172">
        <f t="shared" si="71"/>
        <v>0.91707787042195366</v>
      </c>
      <c r="AB172">
        <f t="shared" si="72"/>
        <v>0.88568123970532731</v>
      </c>
      <c r="AC172">
        <f t="shared" si="73"/>
        <v>0.81210533981389377</v>
      </c>
      <c r="AD172">
        <f t="shared" si="74"/>
        <v>21.188309683023693</v>
      </c>
      <c r="AE172">
        <v>45</v>
      </c>
      <c r="AF172">
        <v>20</v>
      </c>
      <c r="AG172">
        <v>20.164693049600842</v>
      </c>
      <c r="AH172">
        <v>20.495773619180831</v>
      </c>
      <c r="AI172">
        <v>20.941866775759998</v>
      </c>
      <c r="AJ172">
        <v>21.420534596054111</v>
      </c>
      <c r="AW172">
        <v>45</v>
      </c>
      <c r="AX172">
        <v>0.9937665727496201</v>
      </c>
    </row>
    <row r="173" spans="6:50" x14ac:dyDescent="0.25">
      <c r="F173">
        <f t="shared" si="78"/>
        <v>45</v>
      </c>
      <c r="G173">
        <f t="shared" si="57"/>
        <v>2.4986466596084762</v>
      </c>
      <c r="H173">
        <f t="shared" si="58"/>
        <v>0.9937665727496201</v>
      </c>
      <c r="I173">
        <f t="shared" si="79"/>
        <v>2.2486466596084762</v>
      </c>
      <c r="J173">
        <f t="shared" si="59"/>
        <v>0.98773250734017692</v>
      </c>
      <c r="K173">
        <f t="shared" si="80"/>
        <v>20</v>
      </c>
      <c r="L173">
        <f t="shared" si="81"/>
        <v>20.164693049600842</v>
      </c>
      <c r="M173">
        <f t="shared" si="75"/>
        <v>45</v>
      </c>
      <c r="N173">
        <f t="shared" si="60"/>
        <v>1.8711082470232843</v>
      </c>
      <c r="O173">
        <f t="shared" si="61"/>
        <v>0.96933496063502744</v>
      </c>
      <c r="P173">
        <f t="shared" si="62"/>
        <v>1.5175548564300105</v>
      </c>
      <c r="Q173">
        <f t="shared" si="63"/>
        <v>0.93543667270235376</v>
      </c>
      <c r="R173">
        <f t="shared" si="64"/>
        <v>20.495773619180831</v>
      </c>
      <c r="S173">
        <f t="shared" si="76"/>
        <v>45</v>
      </c>
      <c r="T173">
        <f t="shared" si="65"/>
        <v>1.6129126509456526</v>
      </c>
      <c r="U173">
        <f t="shared" si="66"/>
        <v>0.94661825685513956</v>
      </c>
      <c r="V173">
        <f t="shared" si="67"/>
        <v>1.1798999490534334</v>
      </c>
      <c r="W173">
        <f t="shared" si="68"/>
        <v>0.88097999492696621</v>
      </c>
      <c r="X173">
        <f t="shared" si="69"/>
        <v>20.941866775759998</v>
      </c>
      <c r="Y173">
        <f t="shared" si="77"/>
        <v>45</v>
      </c>
      <c r="Z173">
        <f t="shared" si="70"/>
        <v>1.3968233298042381</v>
      </c>
      <c r="AA173">
        <f t="shared" si="71"/>
        <v>0.91876664756724991</v>
      </c>
      <c r="AB173">
        <f t="shared" si="72"/>
        <v>0.89682332980423807</v>
      </c>
      <c r="AC173">
        <f t="shared" si="73"/>
        <v>0.81509340153491239</v>
      </c>
      <c r="AD173">
        <f t="shared" si="74"/>
        <v>21.420534596054111</v>
      </c>
      <c r="AE173">
        <v>45.25</v>
      </c>
      <c r="AF173">
        <v>20.25</v>
      </c>
      <c r="AG173">
        <v>20.413182567184833</v>
      </c>
      <c r="AH173">
        <v>20.738241884136315</v>
      </c>
      <c r="AI173">
        <v>21.178694062441906</v>
      </c>
      <c r="AJ173">
        <v>21.653135033277998</v>
      </c>
      <c r="AW173">
        <v>45.25</v>
      </c>
      <c r="AX173">
        <v>0.99414570372505207</v>
      </c>
    </row>
    <row r="174" spans="6:50" x14ac:dyDescent="0.25">
      <c r="F174">
        <f t="shared" si="78"/>
        <v>45.25</v>
      </c>
      <c r="G174">
        <f t="shared" si="57"/>
        <v>2.5208073811109375</v>
      </c>
      <c r="H174">
        <f t="shared" si="58"/>
        <v>0.99414570372505207</v>
      </c>
      <c r="I174">
        <f t="shared" si="79"/>
        <v>2.2708073811109375</v>
      </c>
      <c r="J174">
        <f t="shared" si="59"/>
        <v>0.98842067953170831</v>
      </c>
      <c r="K174">
        <f t="shared" si="80"/>
        <v>20.25</v>
      </c>
      <c r="L174">
        <f t="shared" si="81"/>
        <v>20.413182567184833</v>
      </c>
      <c r="M174">
        <f t="shared" si="75"/>
        <v>45.25</v>
      </c>
      <c r="N174">
        <f t="shared" si="60"/>
        <v>1.8867782434736613</v>
      </c>
      <c r="O174">
        <f t="shared" si="61"/>
        <v>0.97040492070072937</v>
      </c>
      <c r="P174">
        <f t="shared" si="62"/>
        <v>1.5332248528803876</v>
      </c>
      <c r="Q174">
        <f t="shared" si="63"/>
        <v>0.93738976862637724</v>
      </c>
      <c r="R174">
        <f t="shared" si="64"/>
        <v>20.738241884136315</v>
      </c>
      <c r="S174">
        <f t="shared" si="76"/>
        <v>45.25</v>
      </c>
      <c r="T174">
        <f t="shared" si="65"/>
        <v>1.6257071494705349</v>
      </c>
      <c r="U174">
        <f t="shared" si="66"/>
        <v>0.94799401578858522</v>
      </c>
      <c r="V174">
        <f t="shared" si="67"/>
        <v>1.1926944475783157</v>
      </c>
      <c r="W174">
        <f t="shared" si="68"/>
        <v>0.88350546951137199</v>
      </c>
      <c r="X174">
        <f t="shared" si="69"/>
        <v>21.178694062441906</v>
      </c>
      <c r="Y174">
        <f t="shared" si="77"/>
        <v>45.25</v>
      </c>
      <c r="Z174">
        <f t="shared" si="70"/>
        <v>1.4079036905554687</v>
      </c>
      <c r="AA174">
        <f t="shared" si="71"/>
        <v>0.9204202049287975</v>
      </c>
      <c r="AB174">
        <f t="shared" si="72"/>
        <v>0.90790369055546871</v>
      </c>
      <c r="AC174">
        <f t="shared" si="73"/>
        <v>0.8180354461999495</v>
      </c>
      <c r="AD174">
        <f t="shared" si="74"/>
        <v>21.653135033277998</v>
      </c>
      <c r="AE174">
        <v>45.5</v>
      </c>
      <c r="AF174">
        <v>20.5</v>
      </c>
      <c r="AG174">
        <v>20.661764025119268</v>
      </c>
      <c r="AH174">
        <v>20.980973012157797</v>
      </c>
      <c r="AI174">
        <v>21.415860811461481</v>
      </c>
      <c r="AJ174">
        <v>21.886102833746101</v>
      </c>
      <c r="AW174">
        <v>45.5</v>
      </c>
      <c r="AX174">
        <v>0.99450231614855567</v>
      </c>
    </row>
    <row r="175" spans="6:50" x14ac:dyDescent="0.25">
      <c r="F175">
        <f t="shared" si="78"/>
        <v>45.5</v>
      </c>
      <c r="G175">
        <f t="shared" si="57"/>
        <v>2.542846004354816</v>
      </c>
      <c r="H175">
        <f t="shared" si="58"/>
        <v>0.99450231614855567</v>
      </c>
      <c r="I175">
        <f t="shared" si="79"/>
        <v>2.292846004354816</v>
      </c>
      <c r="J175">
        <f t="shared" si="59"/>
        <v>0.98907156380850259</v>
      </c>
      <c r="K175">
        <f t="shared" si="80"/>
        <v>20.5</v>
      </c>
      <c r="L175">
        <f t="shared" si="81"/>
        <v>20.661764025119268</v>
      </c>
      <c r="M175">
        <f t="shared" si="75"/>
        <v>45.5</v>
      </c>
      <c r="N175">
        <f t="shared" si="60"/>
        <v>1.9023619034174231</v>
      </c>
      <c r="O175">
        <f t="shared" si="61"/>
        <v>0.97143807103573443</v>
      </c>
      <c r="P175">
        <f t="shared" si="62"/>
        <v>1.5488085128241493</v>
      </c>
      <c r="Q175">
        <f t="shared" si="63"/>
        <v>0.93928612072860362</v>
      </c>
      <c r="R175">
        <f t="shared" si="64"/>
        <v>20.980973012157797</v>
      </c>
      <c r="S175">
        <f t="shared" si="76"/>
        <v>45.5</v>
      </c>
      <c r="T175">
        <f t="shared" si="65"/>
        <v>1.6384311545329571</v>
      </c>
      <c r="U175">
        <f t="shared" si="66"/>
        <v>0.94933410770060478</v>
      </c>
      <c r="V175">
        <f t="shared" si="67"/>
        <v>1.2054184526407377</v>
      </c>
      <c r="W175">
        <f t="shared" si="68"/>
        <v>0.88597909926082019</v>
      </c>
      <c r="X175">
        <f t="shared" si="69"/>
        <v>21.415860811461481</v>
      </c>
      <c r="Y175">
        <f t="shared" si="77"/>
        <v>45.5</v>
      </c>
      <c r="Z175">
        <f t="shared" si="70"/>
        <v>1.418923002177408</v>
      </c>
      <c r="AA175">
        <f t="shared" si="71"/>
        <v>0.92203926731276808</v>
      </c>
      <c r="AB175">
        <f t="shared" si="72"/>
        <v>0.91892300217740797</v>
      </c>
      <c r="AC175">
        <f t="shared" si="73"/>
        <v>0.82093207620322151</v>
      </c>
      <c r="AD175">
        <f t="shared" si="74"/>
        <v>21.886102833746101</v>
      </c>
      <c r="AE175">
        <v>45.75</v>
      </c>
      <c r="AF175">
        <v>20.75</v>
      </c>
      <c r="AG175">
        <v>20.910431956227971</v>
      </c>
      <c r="AH175">
        <v>21.223957953665632</v>
      </c>
      <c r="AI175">
        <v>21.653358219291359</v>
      </c>
      <c r="AJ175">
        <v>22.119430013325189</v>
      </c>
      <c r="AW175">
        <v>45.75</v>
      </c>
      <c r="AX175">
        <v>0.9948376978911001</v>
      </c>
    </row>
    <row r="176" spans="6:50" x14ac:dyDescent="0.25">
      <c r="F176">
        <f t="shared" si="78"/>
        <v>45.75</v>
      </c>
      <c r="G176">
        <f t="shared" si="57"/>
        <v>2.5647638674133182</v>
      </c>
      <c r="H176">
        <f t="shared" si="58"/>
        <v>0.9948376978911001</v>
      </c>
      <c r="I176">
        <f t="shared" si="79"/>
        <v>2.3147638674133182</v>
      </c>
      <c r="J176">
        <f t="shared" si="59"/>
        <v>0.98968707082216678</v>
      </c>
      <c r="K176">
        <f t="shared" si="80"/>
        <v>20.75</v>
      </c>
      <c r="L176">
        <f t="shared" si="81"/>
        <v>20.910431956227971</v>
      </c>
      <c r="M176">
        <f t="shared" si="75"/>
        <v>45.75</v>
      </c>
      <c r="N176">
        <f t="shared" si="60"/>
        <v>1.9178601730152083</v>
      </c>
      <c r="O176">
        <f t="shared" si="61"/>
        <v>0.97243562828698293</v>
      </c>
      <c r="P176">
        <f t="shared" si="62"/>
        <v>1.5643067824219345</v>
      </c>
      <c r="Q176">
        <f t="shared" si="63"/>
        <v>0.94112722995521625</v>
      </c>
      <c r="R176">
        <f t="shared" si="64"/>
        <v>21.223957953665632</v>
      </c>
      <c r="S176">
        <f t="shared" si="76"/>
        <v>45.75</v>
      </c>
      <c r="T176">
        <f t="shared" si="65"/>
        <v>1.6510854386698446</v>
      </c>
      <c r="U176">
        <f t="shared" si="66"/>
        <v>0.95063943490648084</v>
      </c>
      <c r="V176">
        <f t="shared" si="67"/>
        <v>1.2180727367776254</v>
      </c>
      <c r="W176">
        <f t="shared" si="68"/>
        <v>0.88840183342695078</v>
      </c>
      <c r="X176">
        <f t="shared" si="69"/>
        <v>21.653358219291359</v>
      </c>
      <c r="Y176">
        <f t="shared" si="77"/>
        <v>45.75</v>
      </c>
      <c r="Z176">
        <f t="shared" si="70"/>
        <v>1.4298819337066591</v>
      </c>
      <c r="AA176">
        <f t="shared" si="71"/>
        <v>0.92362454598257171</v>
      </c>
      <c r="AB176">
        <f t="shared" si="72"/>
        <v>0.92988193370665906</v>
      </c>
      <c r="AC176">
        <f t="shared" si="73"/>
        <v>0.82378389101013361</v>
      </c>
      <c r="AD176">
        <f t="shared" si="74"/>
        <v>22.119430013325189</v>
      </c>
      <c r="AE176">
        <v>46</v>
      </c>
      <c r="AF176">
        <v>21</v>
      </c>
      <c r="AG176">
        <v>21.159181206577376</v>
      </c>
      <c r="AH176">
        <v>21.467187958644871</v>
      </c>
      <c r="AI176">
        <v>21.891177705366204</v>
      </c>
      <c r="AJ176">
        <v>22.353108761119714</v>
      </c>
      <c r="AW176">
        <v>46</v>
      </c>
      <c r="AX176">
        <v>0.99515306758815336</v>
      </c>
    </row>
    <row r="177" spans="6:50" x14ac:dyDescent="0.25">
      <c r="F177">
        <f t="shared" si="78"/>
        <v>46</v>
      </c>
      <c r="G177">
        <f t="shared" si="57"/>
        <v>2.5865622864835771</v>
      </c>
      <c r="H177">
        <f t="shared" si="58"/>
        <v>0.99515306758815336</v>
      </c>
      <c r="I177">
        <f t="shared" si="79"/>
        <v>2.3365622864835771</v>
      </c>
      <c r="J177">
        <f t="shared" si="59"/>
        <v>0.9902690223174242</v>
      </c>
      <c r="K177">
        <f t="shared" si="80"/>
        <v>21</v>
      </c>
      <c r="L177">
        <f t="shared" si="81"/>
        <v>21.159181206577376</v>
      </c>
      <c r="M177">
        <f t="shared" si="75"/>
        <v>46</v>
      </c>
      <c r="N177">
        <f t="shared" si="60"/>
        <v>1.9332739829589345</v>
      </c>
      <c r="O177">
        <f t="shared" si="61"/>
        <v>0.97339877246888107</v>
      </c>
      <c r="P177">
        <f t="shared" si="62"/>
        <v>1.5797205923656608</v>
      </c>
      <c r="Q177">
        <f t="shared" si="63"/>
        <v>0.94291456618426828</v>
      </c>
      <c r="R177">
        <f t="shared" si="64"/>
        <v>21.467187958644871</v>
      </c>
      <c r="S177">
        <f t="shared" si="76"/>
        <v>46</v>
      </c>
      <c r="T177">
        <f t="shared" si="65"/>
        <v>1.6636707617879669</v>
      </c>
      <c r="U177">
        <f t="shared" si="66"/>
        <v>0.95191087884624292</v>
      </c>
      <c r="V177">
        <f t="shared" si="67"/>
        <v>1.2306580598957475</v>
      </c>
      <c r="W177">
        <f t="shared" si="68"/>
        <v>0.89077460983384638</v>
      </c>
      <c r="X177">
        <f t="shared" si="69"/>
        <v>21.891177705366204</v>
      </c>
      <c r="Y177">
        <f t="shared" si="77"/>
        <v>46</v>
      </c>
      <c r="Z177">
        <f t="shared" si="70"/>
        <v>1.4407811432417885</v>
      </c>
      <c r="AA177">
        <f t="shared" si="71"/>
        <v>0.92517673882552443</v>
      </c>
      <c r="AB177">
        <f t="shared" si="72"/>
        <v>0.94078114324178852</v>
      </c>
      <c r="AC177">
        <f t="shared" si="73"/>
        <v>0.82659148692477324</v>
      </c>
      <c r="AD177">
        <f t="shared" si="74"/>
        <v>22.353108761119714</v>
      </c>
      <c r="AE177">
        <v>46.25</v>
      </c>
      <c r="AF177">
        <v>21.25</v>
      </c>
      <c r="AG177">
        <v>21.408006918586736</v>
      </c>
      <c r="AH177">
        <v>21.710654567594919</v>
      </c>
      <c r="AI177">
        <v>22.129310906908522</v>
      </c>
      <c r="AJ177">
        <v>22.587131435948297</v>
      </c>
      <c r="AW177">
        <v>46.25</v>
      </c>
      <c r="AX177">
        <v>0.99544957797206624</v>
      </c>
    </row>
    <row r="178" spans="6:50" x14ac:dyDescent="0.25">
      <c r="F178">
        <f t="shared" si="78"/>
        <v>46.25</v>
      </c>
      <c r="G178">
        <f t="shared" si="57"/>
        <v>2.6082425563609339</v>
      </c>
      <c r="H178">
        <f t="shared" si="58"/>
        <v>0.99544957797206624</v>
      </c>
      <c r="I178">
        <f t="shared" si="79"/>
        <v>2.3582425563609339</v>
      </c>
      <c r="J178">
        <f t="shared" si="59"/>
        <v>0.99081915452989755</v>
      </c>
      <c r="K178">
        <f t="shared" si="80"/>
        <v>21.25</v>
      </c>
      <c r="L178">
        <f t="shared" si="81"/>
        <v>21.408006918586736</v>
      </c>
      <c r="M178">
        <f t="shared" si="75"/>
        <v>46.25</v>
      </c>
      <c r="N178">
        <f t="shared" si="60"/>
        <v>1.9486042488071678</v>
      </c>
      <c r="O178">
        <f t="shared" si="61"/>
        <v>0.97432864782529804</v>
      </c>
      <c r="P178">
        <f t="shared" si="62"/>
        <v>1.595050858213894</v>
      </c>
      <c r="Q178">
        <f t="shared" si="63"/>
        <v>0.94464956835217817</v>
      </c>
      <c r="R178">
        <f t="shared" si="64"/>
        <v>21.710654567594919</v>
      </c>
      <c r="S178">
        <f t="shared" si="76"/>
        <v>46.25</v>
      </c>
      <c r="T178">
        <f t="shared" si="65"/>
        <v>1.6761878714377625</v>
      </c>
      <c r="U178">
        <f t="shared" si="66"/>
        <v>0.95314930044261803</v>
      </c>
      <c r="V178">
        <f t="shared" si="67"/>
        <v>1.2431751695455433</v>
      </c>
      <c r="W178">
        <f t="shared" si="68"/>
        <v>0.89309835470047461</v>
      </c>
      <c r="X178">
        <f t="shared" si="69"/>
        <v>22.129310906908522</v>
      </c>
      <c r="Y178">
        <f t="shared" si="77"/>
        <v>46.25</v>
      </c>
      <c r="Z178">
        <f t="shared" si="70"/>
        <v>1.4516212781804669</v>
      </c>
      <c r="AA178">
        <f t="shared" si="71"/>
        <v>0.92669653052271328</v>
      </c>
      <c r="AB178">
        <f t="shared" si="72"/>
        <v>0.95162127818046693</v>
      </c>
      <c r="AC178">
        <f t="shared" si="73"/>
        <v>0.82935545687143253</v>
      </c>
      <c r="AD178">
        <f t="shared" si="74"/>
        <v>22.587131435948297</v>
      </c>
      <c r="AE178">
        <v>46.5</v>
      </c>
      <c r="AF178">
        <v>21.5</v>
      </c>
      <c r="AG178">
        <v>21.656904514955869</v>
      </c>
      <c r="AH178">
        <v>21.954349602694315</v>
      </c>
      <c r="AI178">
        <v>22.367749673844315</v>
      </c>
      <c r="AJ178">
        <v>22.821490562875471</v>
      </c>
      <c r="AW178">
        <v>46.5</v>
      </c>
      <c r="AX178">
        <v>0.99572831907887038</v>
      </c>
    </row>
    <row r="179" spans="6:50" x14ac:dyDescent="0.25">
      <c r="F179">
        <f t="shared" si="78"/>
        <v>46.5</v>
      </c>
      <c r="G179">
        <f t="shared" si="57"/>
        <v>2.6298059509004399</v>
      </c>
      <c r="H179">
        <f t="shared" si="58"/>
        <v>0.99572831907887038</v>
      </c>
      <c r="I179">
        <f t="shared" si="79"/>
        <v>2.3798059509004399</v>
      </c>
      <c r="J179">
        <f t="shared" si="59"/>
        <v>0.99133912151717385</v>
      </c>
      <c r="K179">
        <f t="shared" si="80"/>
        <v>21.5</v>
      </c>
      <c r="L179">
        <f t="shared" si="81"/>
        <v>21.656904514955869</v>
      </c>
      <c r="M179">
        <f t="shared" si="75"/>
        <v>46.5</v>
      </c>
      <c r="N179">
        <f t="shared" si="60"/>
        <v>1.9638518713114534</v>
      </c>
      <c r="O179">
        <f t="shared" si="61"/>
        <v>0.97522636368803906</v>
      </c>
      <c r="P179">
        <f t="shared" si="62"/>
        <v>1.6102984807181797</v>
      </c>
      <c r="Q179">
        <f t="shared" si="63"/>
        <v>0.94633364461720171</v>
      </c>
      <c r="R179">
        <f t="shared" si="64"/>
        <v>21.954349602694315</v>
      </c>
      <c r="S179">
        <f t="shared" si="76"/>
        <v>46.5</v>
      </c>
      <c r="T179">
        <f t="shared" si="65"/>
        <v>1.6886375030797884</v>
      </c>
      <c r="U179">
        <f t="shared" si="66"/>
        <v>0.95435554046081139</v>
      </c>
      <c r="V179">
        <f t="shared" si="67"/>
        <v>1.2556248011875693</v>
      </c>
      <c r="W179">
        <f t="shared" si="68"/>
        <v>0.8953739824847794</v>
      </c>
      <c r="X179">
        <f t="shared" si="69"/>
        <v>22.367749673844315</v>
      </c>
      <c r="Y179">
        <f t="shared" si="77"/>
        <v>46.5</v>
      </c>
      <c r="Z179">
        <f t="shared" si="70"/>
        <v>1.4624029754502199</v>
      </c>
      <c r="AA179">
        <f t="shared" si="71"/>
        <v>0.92818459272165055</v>
      </c>
      <c r="AB179">
        <f t="shared" si="72"/>
        <v>0.96240297545021991</v>
      </c>
      <c r="AC179">
        <f t="shared" si="73"/>
        <v>0.83207639018960466</v>
      </c>
      <c r="AD179">
        <f t="shared" si="74"/>
        <v>22.821490562875471</v>
      </c>
      <c r="AE179">
        <v>46.75</v>
      </c>
      <c r="AF179">
        <v>21.75</v>
      </c>
      <c r="AG179">
        <v>21.905869683378938</v>
      </c>
      <c r="AH179">
        <v>22.198265159179499</v>
      </c>
      <c r="AI179">
        <v>22.606486063808784</v>
      </c>
      <c r="AJ179">
        <v>23.056178829798814</v>
      </c>
      <c r="AW179">
        <v>46.75</v>
      </c>
      <c r="AX179">
        <v>0.99599032133092358</v>
      </c>
    </row>
    <row r="180" spans="6:50" x14ac:dyDescent="0.25">
      <c r="F180">
        <f t="shared" si="78"/>
        <v>46.75</v>
      </c>
      <c r="G180">
        <f t="shared" si="57"/>
        <v>2.6512537234659814</v>
      </c>
      <c r="H180">
        <f t="shared" si="58"/>
        <v>0.99599032133092358</v>
      </c>
      <c r="I180">
        <f t="shared" si="79"/>
        <v>2.4012537234659814</v>
      </c>
      <c r="J180">
        <f t="shared" si="59"/>
        <v>0.99183049841826709</v>
      </c>
      <c r="K180">
        <f t="shared" si="80"/>
        <v>21.75</v>
      </c>
      <c r="L180">
        <f t="shared" si="81"/>
        <v>21.905869683378938</v>
      </c>
      <c r="M180">
        <f t="shared" si="75"/>
        <v>46.75</v>
      </c>
      <c r="N180">
        <f t="shared" si="60"/>
        <v>1.9790177367338948</v>
      </c>
      <c r="O180">
        <f t="shared" si="61"/>
        <v>0.97609299533037652</v>
      </c>
      <c r="P180">
        <f t="shared" si="62"/>
        <v>1.6254643461406211</v>
      </c>
      <c r="Q180">
        <f t="shared" si="63"/>
        <v>0.94796817255699017</v>
      </c>
      <c r="R180">
        <f t="shared" si="64"/>
        <v>22.198265159179499</v>
      </c>
      <c r="S180">
        <f t="shared" si="76"/>
        <v>46.75</v>
      </c>
      <c r="T180">
        <f t="shared" si="65"/>
        <v>1.7010203803440216</v>
      </c>
      <c r="U180">
        <f t="shared" si="66"/>
        <v>0.95553041986946086</v>
      </c>
      <c r="V180">
        <f t="shared" si="67"/>
        <v>1.2680076784518022</v>
      </c>
      <c r="W180">
        <f t="shared" si="68"/>
        <v>0.89760239574829681</v>
      </c>
      <c r="X180">
        <f t="shared" si="69"/>
        <v>22.606486063808784</v>
      </c>
      <c r="Y180">
        <f t="shared" si="77"/>
        <v>46.75</v>
      </c>
      <c r="Z180">
        <f t="shared" si="70"/>
        <v>1.4731268617329907</v>
      </c>
      <c r="AA180">
        <f t="shared" si="71"/>
        <v>0.92964158421133369</v>
      </c>
      <c r="AB180">
        <f t="shared" si="72"/>
        <v>0.97312686173299068</v>
      </c>
      <c r="AC180">
        <f t="shared" si="73"/>
        <v>0.83475487244190827</v>
      </c>
      <c r="AD180">
        <f t="shared" si="74"/>
        <v>23.056178829798814</v>
      </c>
      <c r="AE180">
        <v>47</v>
      </c>
      <c r="AF180">
        <v>22</v>
      </c>
      <c r="AG180">
        <v>22.154898362013626</v>
      </c>
      <c r="AH180">
        <v>22.442393596936228</v>
      </c>
      <c r="AI180">
        <v>22.845512337242372</v>
      </c>
      <c r="AJ180">
        <v>23.291189084091389</v>
      </c>
      <c r="AW180">
        <v>47</v>
      </c>
      <c r="AX180">
        <v>0.99623655849720427</v>
      </c>
    </row>
    <row r="181" spans="6:50" x14ac:dyDescent="0.25">
      <c r="F181">
        <f t="shared" si="78"/>
        <v>47</v>
      </c>
      <c r="G181">
        <f t="shared" si="57"/>
        <v>2.672587107367431</v>
      </c>
      <c r="H181">
        <f t="shared" si="58"/>
        <v>0.99623655849720427</v>
      </c>
      <c r="I181">
        <f t="shared" si="79"/>
        <v>2.422587107367431</v>
      </c>
      <c r="J181">
        <f t="shared" si="59"/>
        <v>0.99229478463737875</v>
      </c>
      <c r="K181">
        <f t="shared" si="80"/>
        <v>22</v>
      </c>
      <c r="L181">
        <f t="shared" si="81"/>
        <v>22.154898362013626</v>
      </c>
      <c r="M181">
        <f t="shared" si="75"/>
        <v>47</v>
      </c>
      <c r="N181">
        <f t="shared" si="60"/>
        <v>1.9941027171562655</v>
      </c>
      <c r="O181">
        <f t="shared" si="61"/>
        <v>0.97692958481435077</v>
      </c>
      <c r="P181">
        <f t="shared" si="62"/>
        <v>1.6405493265629918</v>
      </c>
      <c r="Q181">
        <f t="shared" si="63"/>
        <v>0.94955449939749292</v>
      </c>
      <c r="R181">
        <f t="shared" si="64"/>
        <v>22.442393596936228</v>
      </c>
      <c r="S181">
        <f t="shared" si="76"/>
        <v>47</v>
      </c>
      <c r="T181">
        <f t="shared" si="65"/>
        <v>1.7133372152822492</v>
      </c>
      <c r="U181">
        <f t="shared" si="66"/>
        <v>0.95667474020216403</v>
      </c>
      <c r="V181">
        <f t="shared" si="67"/>
        <v>1.2803245133900298</v>
      </c>
      <c r="W181">
        <f t="shared" si="68"/>
        <v>0.89978448504021524</v>
      </c>
      <c r="X181">
        <f t="shared" si="69"/>
        <v>22.845512337242372</v>
      </c>
      <c r="Y181">
        <f t="shared" si="77"/>
        <v>47</v>
      </c>
      <c r="Z181">
        <f t="shared" si="70"/>
        <v>1.4837935536837155</v>
      </c>
      <c r="AA181">
        <f t="shared" si="71"/>
        <v>0.93106815109934882</v>
      </c>
      <c r="AB181">
        <f t="shared" si="72"/>
        <v>0.98379355368371546</v>
      </c>
      <c r="AC181">
        <f t="shared" si="73"/>
        <v>0.83739148523442086</v>
      </c>
      <c r="AD181">
        <f t="shared" si="74"/>
        <v>23.291189084091389</v>
      </c>
      <c r="AE181">
        <v>47.25</v>
      </c>
      <c r="AF181">
        <v>22.25</v>
      </c>
      <c r="AG181">
        <v>22.403986725675249</v>
      </c>
      <c r="AH181">
        <v>22.686727532301969</v>
      </c>
      <c r="AI181">
        <v>23.084820952577196</v>
      </c>
      <c r="AJ181">
        <v>23.526514329299683</v>
      </c>
      <c r="AW181">
        <v>47.25</v>
      </c>
      <c r="AX181">
        <v>0.99646795053336612</v>
      </c>
    </row>
    <row r="182" spans="6:50" x14ac:dyDescent="0.25">
      <c r="F182">
        <f t="shared" si="78"/>
        <v>47.25</v>
      </c>
      <c r="G182">
        <f t="shared" si="57"/>
        <v>2.693807316286204</v>
      </c>
      <c r="H182">
        <f t="shared" si="58"/>
        <v>0.99646795053336612</v>
      </c>
      <c r="I182">
        <f t="shared" si="79"/>
        <v>2.443807316286204</v>
      </c>
      <c r="J182">
        <f t="shared" si="59"/>
        <v>0.99273340694858292</v>
      </c>
      <c r="K182">
        <f t="shared" si="80"/>
        <v>22.25</v>
      </c>
      <c r="L182">
        <f t="shared" si="81"/>
        <v>22.403986725675249</v>
      </c>
      <c r="M182">
        <f t="shared" si="75"/>
        <v>47.25</v>
      </c>
      <c r="N182">
        <f t="shared" si="60"/>
        <v>2.0091076707809252</v>
      </c>
      <c r="O182">
        <f t="shared" si="61"/>
        <v>0.9777371418306734</v>
      </c>
      <c r="P182">
        <f t="shared" si="62"/>
        <v>1.6555542801876515</v>
      </c>
      <c r="Q182">
        <f t="shared" si="63"/>
        <v>0.95109394227060151</v>
      </c>
      <c r="R182">
        <f t="shared" si="64"/>
        <v>22.686727532301969</v>
      </c>
      <c r="S182">
        <f t="shared" si="76"/>
        <v>47.25</v>
      </c>
      <c r="T182">
        <f t="shared" si="65"/>
        <v>1.7255887086137629</v>
      </c>
      <c r="U182">
        <f t="shared" si="66"/>
        <v>0.95778928391901497</v>
      </c>
      <c r="V182">
        <f t="shared" si="67"/>
        <v>1.2925760067215437</v>
      </c>
      <c r="W182">
        <f t="shared" si="68"/>
        <v>0.90192112879983799</v>
      </c>
      <c r="X182">
        <f t="shared" si="69"/>
        <v>23.084820952577196</v>
      </c>
      <c r="Y182">
        <f t="shared" si="77"/>
        <v>47.25</v>
      </c>
      <c r="Z182">
        <f t="shared" si="70"/>
        <v>1.4944036581431019</v>
      </c>
      <c r="AA182">
        <f t="shared" si="71"/>
        <v>0.9324649269906814</v>
      </c>
      <c r="AB182">
        <f t="shared" si="72"/>
        <v>0.99440365814310194</v>
      </c>
      <c r="AC182">
        <f t="shared" si="73"/>
        <v>0.83998680604890963</v>
      </c>
      <c r="AD182">
        <f t="shared" si="74"/>
        <v>23.526514329299683</v>
      </c>
      <c r="AE182">
        <v>47.5</v>
      </c>
      <c r="AF182">
        <v>22.5</v>
      </c>
      <c r="AG182">
        <v>22.653131172726152</v>
      </c>
      <c r="AH182">
        <v>22.931259830077153</v>
      </c>
      <c r="AI182">
        <v>23.324404561513841</v>
      </c>
      <c r="AJ182">
        <v>23.76214772189693</v>
      </c>
      <c r="AW182">
        <v>47.5</v>
      </c>
      <c r="AX182">
        <v>0.996685366303936</v>
      </c>
    </row>
    <row r="183" spans="6:50" x14ac:dyDescent="0.25">
      <c r="F183">
        <f t="shared" si="78"/>
        <v>47.5</v>
      </c>
      <c r="G183">
        <f t="shared" si="57"/>
        <v>2.7149155446895787</v>
      </c>
      <c r="H183">
        <f t="shared" si="58"/>
        <v>0.996685366303936</v>
      </c>
      <c r="I183">
        <f t="shared" si="79"/>
        <v>2.4649155446895787</v>
      </c>
      <c r="J183">
        <f t="shared" si="59"/>
        <v>0.99314772251871619</v>
      </c>
      <c r="K183">
        <f t="shared" si="80"/>
        <v>22.5</v>
      </c>
      <c r="L183">
        <f t="shared" si="81"/>
        <v>22.653131172726152</v>
      </c>
      <c r="M183">
        <f t="shared" si="75"/>
        <v>47.5</v>
      </c>
      <c r="N183">
        <f t="shared" si="60"/>
        <v>2.0240334422237862</v>
      </c>
      <c r="O183">
        <f t="shared" si="61"/>
        <v>0.97851664453018095</v>
      </c>
      <c r="P183">
        <f t="shared" si="62"/>
        <v>1.6704800516305125</v>
      </c>
      <c r="Q183">
        <f t="shared" si="63"/>
        <v>0.95258778849806969</v>
      </c>
      <c r="R183">
        <f t="shared" si="64"/>
        <v>22.931259830077153</v>
      </c>
      <c r="S183">
        <f t="shared" si="76"/>
        <v>47.5</v>
      </c>
      <c r="T183">
        <f t="shared" si="65"/>
        <v>1.7377755499645675</v>
      </c>
      <c r="U183">
        <f t="shared" si="66"/>
        <v>0.95887481476763303</v>
      </c>
      <c r="V183">
        <f t="shared" si="67"/>
        <v>1.3047628480723481</v>
      </c>
      <c r="W183">
        <f t="shared" si="68"/>
        <v>0.90401319327645191</v>
      </c>
      <c r="X183">
        <f t="shared" si="69"/>
        <v>23.324404561513841</v>
      </c>
      <c r="Y183">
        <f t="shared" si="77"/>
        <v>47.5</v>
      </c>
      <c r="Z183">
        <f t="shared" si="70"/>
        <v>1.5049577723447893</v>
      </c>
      <c r="AA183">
        <f t="shared" si="71"/>
        <v>0.93383253316791504</v>
      </c>
      <c r="AB183">
        <f t="shared" si="72"/>
        <v>1.0049577723447893</v>
      </c>
      <c r="AC183">
        <f t="shared" si="73"/>
        <v>0.84254140808646982</v>
      </c>
      <c r="AD183">
        <f t="shared" si="74"/>
        <v>23.76214772189693</v>
      </c>
      <c r="AE183">
        <v>47.75</v>
      </c>
      <c r="AF183">
        <v>22.75</v>
      </c>
      <c r="AG183">
        <v>22.902328312631163</v>
      </c>
      <c r="AH183">
        <v>23.175983595743148</v>
      </c>
      <c r="AI183">
        <v>23.564256004388238</v>
      </c>
      <c r="AJ183">
        <v>23.998082568091544</v>
      </c>
      <c r="AW183">
        <v>47.75</v>
      </c>
      <c r="AX183">
        <v>0.99688962618926069</v>
      </c>
    </row>
    <row r="184" spans="6:50" x14ac:dyDescent="0.25">
      <c r="F184">
        <f t="shared" si="78"/>
        <v>47.75</v>
      </c>
      <c r="G184">
        <f t="shared" si="57"/>
        <v>2.7359129682341536</v>
      </c>
      <c r="H184">
        <f t="shared" si="58"/>
        <v>0.99688962618926069</v>
      </c>
      <c r="I184">
        <f t="shared" si="79"/>
        <v>2.4859129682341536</v>
      </c>
      <c r="J184">
        <f t="shared" si="59"/>
        <v>0.99353902184635645</v>
      </c>
      <c r="K184">
        <f t="shared" si="80"/>
        <v>22.75</v>
      </c>
      <c r="L184">
        <f t="shared" si="81"/>
        <v>22.902328312631163</v>
      </c>
      <c r="M184">
        <f t="shared" si="75"/>
        <v>47.75</v>
      </c>
      <c r="N184">
        <f t="shared" si="60"/>
        <v>2.0388808627996009</v>
      </c>
      <c r="O184">
        <f t="shared" si="61"/>
        <v>0.97926904034589246</v>
      </c>
      <c r="P184">
        <f t="shared" si="62"/>
        <v>1.6853274722063272</v>
      </c>
      <c r="Q184">
        <f t="shared" si="63"/>
        <v>0.95403729589937469</v>
      </c>
      <c r="R184">
        <f t="shared" si="64"/>
        <v>23.175983595743148</v>
      </c>
      <c r="S184">
        <f t="shared" si="76"/>
        <v>47.75</v>
      </c>
      <c r="T184">
        <f t="shared" si="65"/>
        <v>1.7498984181003163</v>
      </c>
      <c r="U184">
        <f t="shared" si="66"/>
        <v>0.95993207814320602</v>
      </c>
      <c r="V184">
        <f t="shared" si="67"/>
        <v>1.3168857162080969</v>
      </c>
      <c r="W184">
        <f t="shared" si="68"/>
        <v>0.90606153246564358</v>
      </c>
      <c r="X184">
        <f t="shared" si="69"/>
        <v>23.564256004388238</v>
      </c>
      <c r="Y184">
        <f t="shared" si="77"/>
        <v>47.75</v>
      </c>
      <c r="Z184">
        <f t="shared" si="70"/>
        <v>1.5154564841170768</v>
      </c>
      <c r="AA184">
        <f t="shared" si="71"/>
        <v>0.93517157877252388</v>
      </c>
      <c r="AB184">
        <f t="shared" si="72"/>
        <v>1.0154564841170768</v>
      </c>
      <c r="AC184">
        <f t="shared" si="73"/>
        <v>0.84505586012209677</v>
      </c>
      <c r="AD184">
        <f t="shared" si="74"/>
        <v>23.998082568091544</v>
      </c>
      <c r="AE184">
        <v>48</v>
      </c>
      <c r="AF184">
        <v>23</v>
      </c>
      <c r="AG184">
        <v>23.15157495415065</v>
      </c>
      <c r="AH184">
        <v>23.420892167884539</v>
      </c>
      <c r="AI184">
        <v>23.804368305628458</v>
      </c>
      <c r="AJ184">
        <v>24.234312320690737</v>
      </c>
      <c r="AW184">
        <v>48</v>
      </c>
      <c r="AX184">
        <v>0.99708150457999689</v>
      </c>
    </row>
    <row r="185" spans="6:50" x14ac:dyDescent="0.25">
      <c r="F185">
        <f t="shared" si="78"/>
        <v>48</v>
      </c>
      <c r="G185">
        <f t="shared" si="57"/>
        <v>2.7568007441587605</v>
      </c>
      <c r="H185">
        <f t="shared" si="58"/>
        <v>0.99708150457999689</v>
      </c>
      <c r="I185">
        <f t="shared" si="79"/>
        <v>2.5068007441587605</v>
      </c>
      <c r="J185">
        <f t="shared" si="59"/>
        <v>0.99390853161531867</v>
      </c>
      <c r="K185">
        <f t="shared" si="80"/>
        <v>23</v>
      </c>
      <c r="L185">
        <f t="shared" si="81"/>
        <v>23.15157495415065</v>
      </c>
      <c r="M185">
        <f t="shared" si="75"/>
        <v>48</v>
      </c>
      <c r="N185">
        <f t="shared" si="60"/>
        <v>2.0536507507997959</v>
      </c>
      <c r="O185">
        <f t="shared" si="61"/>
        <v>0.97999524680482686</v>
      </c>
      <c r="P185">
        <f t="shared" si="62"/>
        <v>1.7000973602065221</v>
      </c>
      <c r="Q185">
        <f t="shared" si="63"/>
        <v>0.95544369312131261</v>
      </c>
      <c r="R185">
        <f t="shared" si="64"/>
        <v>23.420892167884539</v>
      </c>
      <c r="S185">
        <f t="shared" si="76"/>
        <v>48</v>
      </c>
      <c r="T185">
        <f t="shared" si="65"/>
        <v>1.7619579811531607</v>
      </c>
      <c r="U185">
        <f t="shared" si="66"/>
        <v>0.96096180144710452</v>
      </c>
      <c r="V185">
        <f t="shared" si="67"/>
        <v>1.3289452792609415</v>
      </c>
      <c r="W185">
        <f t="shared" si="68"/>
        <v>0.90806698806114083</v>
      </c>
      <c r="X185">
        <f t="shared" si="69"/>
        <v>23.804368305628458</v>
      </c>
      <c r="Y185">
        <f t="shared" si="77"/>
        <v>48</v>
      </c>
      <c r="Z185">
        <f t="shared" si="70"/>
        <v>1.5259003720793802</v>
      </c>
      <c r="AA185">
        <f t="shared" si="71"/>
        <v>0.93648266098697908</v>
      </c>
      <c r="AB185">
        <f t="shared" si="72"/>
        <v>1.0259003720793802</v>
      </c>
      <c r="AC185">
        <f t="shared" si="73"/>
        <v>0.84753072636972981</v>
      </c>
      <c r="AD185">
        <f t="shared" si="74"/>
        <v>24.234312320690737</v>
      </c>
      <c r="AE185">
        <v>48.25</v>
      </c>
      <c r="AF185">
        <v>23.25</v>
      </c>
      <c r="AG185">
        <v>23.400868094143533</v>
      </c>
      <c r="AH185">
        <v>23.665979110812966</v>
      </c>
      <c r="AI185">
        <v>24.044734669300855</v>
      </c>
      <c r="AJ185">
        <v>24.470830576018873</v>
      </c>
      <c r="AW185">
        <v>48.25</v>
      </c>
      <c r="AX185">
        <v>0.99726173226209291</v>
      </c>
    </row>
    <row r="186" spans="6:50" x14ac:dyDescent="0.25">
      <c r="F186">
        <f t="shared" si="78"/>
        <v>48.25</v>
      </c>
      <c r="G186">
        <f t="shared" si="57"/>
        <v>2.7775800116671765</v>
      </c>
      <c r="H186">
        <f t="shared" si="58"/>
        <v>0.99726173226209291</v>
      </c>
      <c r="I186">
        <f t="shared" si="79"/>
        <v>2.5275800116671765</v>
      </c>
      <c r="J186">
        <f t="shared" si="59"/>
        <v>0.99425741746158536</v>
      </c>
      <c r="K186">
        <f t="shared" si="80"/>
        <v>23.25</v>
      </c>
      <c r="L186">
        <f t="shared" si="81"/>
        <v>23.400868094143533</v>
      </c>
      <c r="M186">
        <f t="shared" si="75"/>
        <v>48.25</v>
      </c>
      <c r="N186">
        <f t="shared" si="60"/>
        <v>2.068343911763086</v>
      </c>
      <c r="O186">
        <f t="shared" si="61"/>
        <v>0.98069615232882568</v>
      </c>
      <c r="P186">
        <f t="shared" si="62"/>
        <v>1.7147905211698122</v>
      </c>
      <c r="Q186">
        <f t="shared" si="63"/>
        <v>0.95680817998723933</v>
      </c>
      <c r="R186">
        <f t="shared" si="64"/>
        <v>23.665979110812966</v>
      </c>
      <c r="S186">
        <f t="shared" si="76"/>
        <v>48.25</v>
      </c>
      <c r="T186">
        <f t="shared" si="65"/>
        <v>1.7739548968427079</v>
      </c>
      <c r="U186">
        <f t="shared" si="66"/>
        <v>0.96196469444366262</v>
      </c>
      <c r="V186">
        <f t="shared" si="67"/>
        <v>1.3409421949504887</v>
      </c>
      <c r="W186">
        <f t="shared" si="68"/>
        <v>0.9100303894213011</v>
      </c>
      <c r="X186">
        <f t="shared" si="69"/>
        <v>24.044734669300855</v>
      </c>
      <c r="Y186">
        <f t="shared" si="77"/>
        <v>48.25</v>
      </c>
      <c r="Z186">
        <f t="shared" si="70"/>
        <v>1.5362900058335882</v>
      </c>
      <c r="AA186">
        <f t="shared" si="71"/>
        <v>0.93776636521741019</v>
      </c>
      <c r="AB186">
        <f t="shared" si="72"/>
        <v>1.0362900058335882</v>
      </c>
      <c r="AC186">
        <f t="shared" si="73"/>
        <v>0.84996656635732526</v>
      </c>
      <c r="AD186">
        <f t="shared" si="74"/>
        <v>24.470830576018873</v>
      </c>
      <c r="AE186">
        <v>48.5</v>
      </c>
      <c r="AF186">
        <v>23.5</v>
      </c>
      <c r="AG186">
        <v>23.650204906953007</v>
      </c>
      <c r="AH186">
        <v>23.91123820738969</v>
      </c>
      <c r="AI186">
        <v>24.285348474745199</v>
      </c>
      <c r="AJ186">
        <v>24.707631070890351</v>
      </c>
      <c r="AW186">
        <v>48.5</v>
      </c>
      <c r="AX186">
        <v>0.99743099869532825</v>
      </c>
    </row>
    <row r="187" spans="6:50" x14ac:dyDescent="0.25">
      <c r="F187">
        <f t="shared" ref="F187:F191" si="82">F186+0.25</f>
        <v>48.5</v>
      </c>
      <c r="G187">
        <f t="shared" si="57"/>
        <v>2.798251892300947</v>
      </c>
      <c r="H187">
        <f t="shared" si="58"/>
        <v>0.99743099869532825</v>
      </c>
      <c r="I187">
        <f t="shared" ref="I187:I191" si="83">G187-$D$4*SQRT($H$1)</f>
        <v>2.548251892300947</v>
      </c>
      <c r="J187">
        <f t="shared" si="59"/>
        <v>0.99458678665303846</v>
      </c>
      <c r="K187">
        <f t="shared" ref="K187:K191" si="84">IF(F187-$C$2&gt;0,F187-$C$2,0)</f>
        <v>23.5</v>
      </c>
      <c r="L187">
        <f t="shared" ref="L187:L191" si="85">F187*H187-$C$2*J187/EXP($D$3*$H$1)</f>
        <v>23.650204906953007</v>
      </c>
      <c r="M187">
        <f t="shared" si="75"/>
        <v>48.5</v>
      </c>
      <c r="N187">
        <f t="shared" si="60"/>
        <v>2.0829611387391038</v>
      </c>
      <c r="O187">
        <f t="shared" si="61"/>
        <v>0.98137261702371603</v>
      </c>
      <c r="P187">
        <f t="shared" si="62"/>
        <v>1.7294077481458301</v>
      </c>
      <c r="Q187">
        <f t="shared" si="63"/>
        <v>0.95813192786398904</v>
      </c>
      <c r="R187">
        <f t="shared" si="64"/>
        <v>23.91123820738969</v>
      </c>
      <c r="S187">
        <f t="shared" si="76"/>
        <v>48.5</v>
      </c>
      <c r="T187">
        <f t="shared" si="65"/>
        <v>1.785889812691271</v>
      </c>
      <c r="U187">
        <f t="shared" si="66"/>
        <v>0.9629414496147517</v>
      </c>
      <c r="V187">
        <f t="shared" si="67"/>
        <v>1.3528771107990516</v>
      </c>
      <c r="W187">
        <f t="shared" si="68"/>
        <v>0.91195255354939875</v>
      </c>
      <c r="X187">
        <f t="shared" si="69"/>
        <v>24.285348474745199</v>
      </c>
      <c r="Y187">
        <f t="shared" si="77"/>
        <v>48.5</v>
      </c>
      <c r="Z187">
        <f t="shared" si="70"/>
        <v>1.5466259461504734</v>
      </c>
      <c r="AA187">
        <f t="shared" si="71"/>
        <v>0.9390232652765802</v>
      </c>
      <c r="AB187">
        <f t="shared" si="72"/>
        <v>1.0466259461504734</v>
      </c>
      <c r="AC187">
        <f t="shared" si="73"/>
        <v>0.85236393481152795</v>
      </c>
      <c r="AD187">
        <f t="shared" si="74"/>
        <v>24.707631070890351</v>
      </c>
      <c r="AE187">
        <v>48.75</v>
      </c>
      <c r="AF187">
        <v>23.75</v>
      </c>
      <c r="AG187">
        <v>23.899582734349153</v>
      </c>
      <c r="AH187">
        <v>24.156663452043997</v>
      </c>
      <c r="AI187">
        <v>24.526203272298115</v>
      </c>
      <c r="AJ187">
        <v>24.944707679636661</v>
      </c>
      <c r="AW187">
        <v>48.75</v>
      </c>
      <c r="AX187">
        <v>0.99758995418857721</v>
      </c>
    </row>
    <row r="188" spans="6:50" x14ac:dyDescent="0.25">
      <c r="F188">
        <f t="shared" si="82"/>
        <v>48.75</v>
      </c>
      <c r="G188">
        <f t="shared" si="57"/>
        <v>2.8188174903026217</v>
      </c>
      <c r="H188">
        <f t="shared" si="58"/>
        <v>0.99758995418857721</v>
      </c>
      <c r="I188">
        <f t="shared" si="83"/>
        <v>2.5688174903026217</v>
      </c>
      <c r="J188">
        <f t="shared" si="59"/>
        <v>0.9948976906817536</v>
      </c>
      <c r="K188">
        <f t="shared" si="84"/>
        <v>23.75</v>
      </c>
      <c r="L188">
        <f t="shared" si="85"/>
        <v>23.899582734349153</v>
      </c>
      <c r="M188">
        <f t="shared" si="75"/>
        <v>48.75</v>
      </c>
      <c r="N188">
        <f t="shared" si="60"/>
        <v>2.0975032125452446</v>
      </c>
      <c r="O188">
        <f t="shared" si="61"/>
        <v>0.98202547345623004</v>
      </c>
      <c r="P188">
        <f t="shared" si="62"/>
        <v>1.7439498219519709</v>
      </c>
      <c r="Q188">
        <f t="shared" si="63"/>
        <v>0.95941608004461332</v>
      </c>
      <c r="R188">
        <f t="shared" si="64"/>
        <v>24.156663452043997</v>
      </c>
      <c r="S188">
        <f t="shared" si="76"/>
        <v>48.75</v>
      </c>
      <c r="T188">
        <f t="shared" si="65"/>
        <v>1.7977633662335837</v>
      </c>
      <c r="U188">
        <f t="shared" si="66"/>
        <v>0.96389274251180668</v>
      </c>
      <c r="V188">
        <f t="shared" si="67"/>
        <v>1.3647506643413645</v>
      </c>
      <c r="W188">
        <f t="shared" si="68"/>
        <v>0.91383428508690168</v>
      </c>
      <c r="X188">
        <f t="shared" si="69"/>
        <v>24.526203272298115</v>
      </c>
      <c r="Y188">
        <f t="shared" si="77"/>
        <v>48.75</v>
      </c>
      <c r="Z188">
        <f t="shared" si="70"/>
        <v>1.5569087451513108</v>
      </c>
      <c r="AA188">
        <f t="shared" si="71"/>
        <v>0.94025392356694626</v>
      </c>
      <c r="AB188">
        <f t="shared" si="72"/>
        <v>1.0569087451513108</v>
      </c>
      <c r="AC188">
        <f t="shared" si="73"/>
        <v>0.85472338155152827</v>
      </c>
      <c r="AD188">
        <f t="shared" si="74"/>
        <v>24.944707679636661</v>
      </c>
      <c r="AE188">
        <v>49</v>
      </c>
      <c r="AF188">
        <v>24</v>
      </c>
      <c r="AG188">
        <v>24.148999076002532</v>
      </c>
      <c r="AH188">
        <v>24.402249043984206</v>
      </c>
      <c r="AI188">
        <v>24.76729277910421</v>
      </c>
      <c r="AJ188">
        <v>25.182054411187334</v>
      </c>
      <c r="AW188">
        <v>49</v>
      </c>
      <c r="AX188">
        <v>0.99773921197502258</v>
      </c>
    </row>
    <row r="189" spans="6:50" x14ac:dyDescent="0.25">
      <c r="F189">
        <f t="shared" si="82"/>
        <v>49</v>
      </c>
      <c r="G189">
        <f t="shared" si="57"/>
        <v>2.8392778929697031</v>
      </c>
      <c r="H189">
        <f t="shared" si="58"/>
        <v>0.99773921197502258</v>
      </c>
      <c r="I189">
        <f t="shared" si="83"/>
        <v>2.5892778929697031</v>
      </c>
      <c r="J189">
        <f t="shared" si="59"/>
        <v>0.99519112776897845</v>
      </c>
      <c r="K189">
        <f t="shared" si="84"/>
        <v>24</v>
      </c>
      <c r="L189">
        <f t="shared" si="85"/>
        <v>24.148999076002532</v>
      </c>
      <c r="M189">
        <f t="shared" si="75"/>
        <v>49</v>
      </c>
      <c r="N189">
        <f t="shared" si="60"/>
        <v>2.111970902016945</v>
      </c>
      <c r="O189">
        <f t="shared" si="61"/>
        <v>0.98265552741817086</v>
      </c>
      <c r="P189">
        <f t="shared" si="62"/>
        <v>1.7584175114236713</v>
      </c>
      <c r="Q189">
        <f t="shared" si="63"/>
        <v>0.96066175214518934</v>
      </c>
      <c r="R189">
        <f t="shared" si="64"/>
        <v>24.402249043984206</v>
      </c>
      <c r="S189">
        <f t="shared" si="76"/>
        <v>49</v>
      </c>
      <c r="T189">
        <f t="shared" si="65"/>
        <v>1.8095761852211512</v>
      </c>
      <c r="U189">
        <f t="shared" si="66"/>
        <v>0.96481923210499099</v>
      </c>
      <c r="V189">
        <f t="shared" si="67"/>
        <v>1.376563483328932</v>
      </c>
      <c r="W189">
        <f t="shared" si="68"/>
        <v>0.91567637631896182</v>
      </c>
      <c r="X189">
        <f t="shared" si="69"/>
        <v>24.76729277910421</v>
      </c>
      <c r="Y189">
        <f t="shared" si="77"/>
        <v>49</v>
      </c>
      <c r="Z189">
        <f t="shared" si="70"/>
        <v>1.5671389464848515</v>
      </c>
      <c r="AA189">
        <f t="shared" si="71"/>
        <v>0.94145889126359705</v>
      </c>
      <c r="AB189">
        <f t="shared" si="72"/>
        <v>1.0671389464848515</v>
      </c>
      <c r="AC189">
        <f t="shared" si="73"/>
        <v>0.85704545139170074</v>
      </c>
      <c r="AD189">
        <f t="shared" si="74"/>
        <v>25.182054411187334</v>
      </c>
      <c r="AE189">
        <v>49.25</v>
      </c>
      <c r="AF189">
        <v>24.25</v>
      </c>
      <c r="AG189">
        <v>24.398451580464648</v>
      </c>
      <c r="AH189">
        <v>24.647989380598091</v>
      </c>
      <c r="AI189">
        <v>25.008610875014007</v>
      </c>
      <c r="AJ189">
        <v>25.419665406204224</v>
      </c>
      <c r="AW189">
        <v>49.25</v>
      </c>
      <c r="AX189">
        <v>0.99787935019060059</v>
      </c>
    </row>
    <row r="190" spans="6:50" x14ac:dyDescent="0.25">
      <c r="F190">
        <f t="shared" si="82"/>
        <v>49.25</v>
      </c>
      <c r="G190">
        <f t="shared" si="57"/>
        <v>2.8596341709995885</v>
      </c>
      <c r="H190">
        <f t="shared" si="58"/>
        <v>0.99787935019060059</v>
      </c>
      <c r="I190">
        <f t="shared" si="83"/>
        <v>2.6096341709995885</v>
      </c>
      <c r="J190">
        <f t="shared" si="59"/>
        <v>0.9954680452832313</v>
      </c>
      <c r="K190">
        <f t="shared" si="84"/>
        <v>24.25</v>
      </c>
      <c r="L190">
        <f t="shared" si="85"/>
        <v>24.398451580464648</v>
      </c>
      <c r="M190">
        <f t="shared" si="75"/>
        <v>49.25</v>
      </c>
      <c r="N190">
        <f t="shared" si="60"/>
        <v>2.126364964251596</v>
      </c>
      <c r="O190">
        <f t="shared" si="61"/>
        <v>0.9832635586773858</v>
      </c>
      <c r="P190">
        <f t="shared" si="62"/>
        <v>1.7728115736583223</v>
      </c>
      <c r="Q190">
        <f t="shared" si="63"/>
        <v>0.9618700325140529</v>
      </c>
      <c r="R190">
        <f t="shared" si="64"/>
        <v>24.647989380598091</v>
      </c>
      <c r="S190">
        <f t="shared" si="76"/>
        <v>49.25</v>
      </c>
      <c r="T190">
        <f t="shared" si="65"/>
        <v>1.8213288878214045</v>
      </c>
      <c r="U190">
        <f t="shared" si="66"/>
        <v>0.9657215611292187</v>
      </c>
      <c r="V190">
        <f t="shared" si="67"/>
        <v>1.388316185929185</v>
      </c>
      <c r="W190">
        <f t="shared" si="68"/>
        <v>0.91747960719137844</v>
      </c>
      <c r="X190">
        <f t="shared" si="69"/>
        <v>25.008610875014007</v>
      </c>
      <c r="Y190">
        <f t="shared" si="77"/>
        <v>49.25</v>
      </c>
      <c r="Z190">
        <f t="shared" si="70"/>
        <v>1.5773170854997942</v>
      </c>
      <c r="AA190">
        <f t="shared" si="71"/>
        <v>0.94263870849687104</v>
      </c>
      <c r="AB190">
        <f t="shared" si="72"/>
        <v>1.0773170854997942</v>
      </c>
      <c r="AC190">
        <f t="shared" si="73"/>
        <v>0.85933068405264235</v>
      </c>
      <c r="AD190">
        <f t="shared" si="74"/>
        <v>25.419665406204224</v>
      </c>
      <c r="AE190">
        <v>49.5</v>
      </c>
      <c r="AF190">
        <v>24.5</v>
      </c>
      <c r="AG190">
        <v>24.647938036631142</v>
      </c>
      <c r="AH190">
        <v>24.893879051039338</v>
      </c>
      <c r="AI190">
        <v>25.250151598568134</v>
      </c>
      <c r="AJ190">
        <v>25.657534934268767</v>
      </c>
      <c r="AW190">
        <v>49.5</v>
      </c>
      <c r="AX190">
        <v>0.99801091375897466</v>
      </c>
    </row>
    <row r="191" spans="6:50" x14ac:dyDescent="0.25">
      <c r="F191">
        <f t="shared" si="82"/>
        <v>49.5</v>
      </c>
      <c r="G191">
        <f t="shared" si="57"/>
        <v>2.8798873788257753</v>
      </c>
      <c r="H191">
        <f t="shared" si="58"/>
        <v>0.99801091375897466</v>
      </c>
      <c r="I191">
        <f t="shared" si="83"/>
        <v>2.6298873788257753</v>
      </c>
      <c r="J191">
        <f t="shared" si="59"/>
        <v>0.99572934207223962</v>
      </c>
      <c r="K191">
        <f t="shared" si="84"/>
        <v>24.5</v>
      </c>
      <c r="L191">
        <f t="shared" si="85"/>
        <v>24.647938036631142</v>
      </c>
      <c r="M191">
        <f t="shared" si="75"/>
        <v>49.5</v>
      </c>
      <c r="N191">
        <f t="shared" si="60"/>
        <v>2.1406861448462728</v>
      </c>
      <c r="O191">
        <f t="shared" si="61"/>
        <v>0.98385032171517395</v>
      </c>
      <c r="P191">
        <f t="shared" si="62"/>
        <v>1.7871327542529991</v>
      </c>
      <c r="Q191">
        <f t="shared" si="63"/>
        <v>0.96304198265190721</v>
      </c>
      <c r="R191">
        <f t="shared" si="64"/>
        <v>24.893879051039338</v>
      </c>
      <c r="S191">
        <f t="shared" si="76"/>
        <v>49.5</v>
      </c>
      <c r="T191">
        <f t="shared" si="65"/>
        <v>1.8330220828118067</v>
      </c>
      <c r="U191">
        <f t="shared" si="66"/>
        <v>0.96660035642677333</v>
      </c>
      <c r="V191">
        <f t="shared" si="67"/>
        <v>1.4000093809195873</v>
      </c>
      <c r="W191">
        <f t="shared" si="68"/>
        <v>0.91924474533832068</v>
      </c>
      <c r="X191">
        <f t="shared" si="69"/>
        <v>25.250151598568134</v>
      </c>
      <c r="Y191">
        <f t="shared" si="77"/>
        <v>49.5</v>
      </c>
      <c r="Z191">
        <f t="shared" si="70"/>
        <v>1.5874436894128876</v>
      </c>
      <c r="AA191">
        <f t="shared" si="71"/>
        <v>0.94379390453447154</v>
      </c>
      <c r="AB191">
        <f t="shared" si="72"/>
        <v>1.0874436894128876</v>
      </c>
      <c r="AC191">
        <f t="shared" si="73"/>
        <v>0.86157961408023098</v>
      </c>
      <c r="AD191">
        <f t="shared" si="74"/>
        <v>25.657534934268767</v>
      </c>
      <c r="AE191">
        <v>49.75</v>
      </c>
      <c r="AF191">
        <v>24.75</v>
      </c>
      <c r="AG191">
        <v>24.897456365664887</v>
      </c>
      <c r="AH191">
        <v>25.139912829996675</v>
      </c>
      <c r="AI191">
        <v>25.491909143066504</v>
      </c>
      <c r="AJ191">
        <v>25.895657391121759</v>
      </c>
      <c r="AW191">
        <v>49.75</v>
      </c>
      <c r="AX191">
        <v>0.9981344161863499</v>
      </c>
    </row>
    <row r="192" spans="6:50" x14ac:dyDescent="0.25">
      <c r="F192">
        <f t="shared" ref="F192:F193" si="86">F191+0.25</f>
        <v>49.75</v>
      </c>
      <c r="G192">
        <f t="shared" si="57"/>
        <v>2.900038554945604</v>
      </c>
      <c r="H192">
        <f t="shared" si="58"/>
        <v>0.9981344161863499</v>
      </c>
      <c r="I192">
        <f t="shared" ref="I192:I193" si="87">G192-$D$4*SQRT($H$1)</f>
        <v>2.650038554945604</v>
      </c>
      <c r="J192">
        <f t="shared" si="59"/>
        <v>0.99597587070968441</v>
      </c>
      <c r="K192">
        <f t="shared" ref="K192:K193" si="88">IF(F192-$C$2&gt;0,F192-$C$2,0)</f>
        <v>24.75</v>
      </c>
      <c r="L192">
        <f t="shared" ref="L192:L193" si="89">F192*H192-$C$2*J192/EXP($D$3*$H$1)</f>
        <v>24.897456365664887</v>
      </c>
      <c r="M192">
        <f t="shared" si="75"/>
        <v>49.75</v>
      </c>
      <c r="N192">
        <f t="shared" si="60"/>
        <v>2.1549351781294881</v>
      </c>
      <c r="O192">
        <f t="shared" si="61"/>
        <v>0.9844165464498128</v>
      </c>
      <c r="P192">
        <f t="shared" si="62"/>
        <v>1.8013817875362144</v>
      </c>
      <c r="Q192">
        <f t="shared" si="63"/>
        <v>0.96417863764135647</v>
      </c>
      <c r="R192">
        <f t="shared" si="64"/>
        <v>25.139912829996675</v>
      </c>
      <c r="S192">
        <f t="shared" si="76"/>
        <v>49.75</v>
      </c>
      <c r="T192">
        <f t="shared" si="65"/>
        <v>1.8446563697690774</v>
      </c>
      <c r="U192">
        <f t="shared" si="66"/>
        <v>0.96745622928629116</v>
      </c>
      <c r="V192">
        <f t="shared" si="67"/>
        <v>1.411643667876858</v>
      </c>
      <c r="W192">
        <f t="shared" si="68"/>
        <v>0.92097254612013557</v>
      </c>
      <c r="X192">
        <f t="shared" si="69"/>
        <v>25.491909143066504</v>
      </c>
      <c r="Y192">
        <f t="shared" si="77"/>
        <v>49.75</v>
      </c>
      <c r="Z192">
        <f t="shared" si="70"/>
        <v>1.597519277472802</v>
      </c>
      <c r="AA192">
        <f t="shared" si="71"/>
        <v>0.94492499796291252</v>
      </c>
      <c r="AB192">
        <f t="shared" si="72"/>
        <v>1.097519277472802</v>
      </c>
      <c r="AC192">
        <f t="shared" si="73"/>
        <v>0.8637927707723505</v>
      </c>
      <c r="AD192">
        <f t="shared" si="74"/>
        <v>25.895657391121759</v>
      </c>
      <c r="AE192">
        <v>50</v>
      </c>
      <c r="AF192">
        <v>25</v>
      </c>
      <c r="AG192">
        <v>25.147004613356941</v>
      </c>
      <c r="AH192">
        <v>25.386085671642032</v>
      </c>
      <c r="AI192">
        <v>25.733877852721967</v>
      </c>
      <c r="AJ192">
        <v>26.134027295955079</v>
      </c>
      <c r="AW192">
        <v>50</v>
      </c>
      <c r="AX192">
        <v>0.9982503412694298</v>
      </c>
    </row>
    <row r="193" spans="6:30" x14ac:dyDescent="0.25">
      <c r="F193">
        <f t="shared" si="86"/>
        <v>50</v>
      </c>
      <c r="G193">
        <f t="shared" si="57"/>
        <v>2.9200887222397811</v>
      </c>
      <c r="H193">
        <f t="shared" si="58"/>
        <v>0.9982503412694298</v>
      </c>
      <c r="I193">
        <f t="shared" si="87"/>
        <v>2.6700887222397811</v>
      </c>
      <c r="J193">
        <f t="shared" si="59"/>
        <v>0.99620843965793493</v>
      </c>
      <c r="K193">
        <f t="shared" si="88"/>
        <v>25</v>
      </c>
      <c r="L193">
        <f t="shared" si="89"/>
        <v>25.147004613356941</v>
      </c>
      <c r="M193">
        <f t="shared" si="75"/>
        <v>50</v>
      </c>
      <c r="N193">
        <f t="shared" si="60"/>
        <v>2.1691127873871254</v>
      </c>
      <c r="O193">
        <f t="shared" si="61"/>
        <v>0.98496293894594711</v>
      </c>
      <c r="P193">
        <f t="shared" si="62"/>
        <v>1.8155593967938517</v>
      </c>
      <c r="Q193">
        <f t="shared" si="63"/>
        <v>0.96528100658449778</v>
      </c>
      <c r="R193">
        <f t="shared" si="64"/>
        <v>25.386085671642032</v>
      </c>
      <c r="S193">
        <f t="shared" si="76"/>
        <v>50</v>
      </c>
      <c r="T193">
        <f t="shared" si="65"/>
        <v>1.8562323392536677</v>
      </c>
      <c r="U193">
        <f t="shared" si="66"/>
        <v>0.96828977577789876</v>
      </c>
      <c r="V193">
        <f t="shared" si="67"/>
        <v>1.4232196373614485</v>
      </c>
      <c r="W193">
        <f t="shared" si="68"/>
        <v>0.92266375267058665</v>
      </c>
      <c r="X193">
        <f t="shared" si="69"/>
        <v>25.733877852721967</v>
      </c>
      <c r="Y193">
        <f t="shared" si="77"/>
        <v>50</v>
      </c>
      <c r="Z193">
        <f t="shared" si="70"/>
        <v>1.6075443611198905</v>
      </c>
      <c r="AA193">
        <f t="shared" si="71"/>
        <v>0.94603249686813617</v>
      </c>
      <c r="AB193">
        <f t="shared" si="72"/>
        <v>1.1075443611198905</v>
      </c>
      <c r="AC193">
        <f t="shared" si="73"/>
        <v>0.86597067811292949</v>
      </c>
      <c r="AD193">
        <f t="shared" si="74"/>
        <v>26.134027295955079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AB74-8401-439D-BEEE-0521FA3A37CD}">
  <dimension ref="C1:AH193"/>
  <sheetViews>
    <sheetView topLeftCell="Z115" workbookViewId="0">
      <selection activeCell="AF1" sqref="AF1:AF1048576"/>
    </sheetView>
  </sheetViews>
  <sheetFormatPr defaultRowHeight="15" x14ac:dyDescent="0.25"/>
  <cols>
    <col min="2" max="2" width="0" hidden="1" customWidth="1"/>
    <col min="18" max="18" width="12" bestFit="1" customWidth="1"/>
    <col min="24" max="24" width="12" bestFit="1" customWidth="1"/>
    <col min="30" max="30" width="12" bestFit="1" customWidth="1"/>
    <col min="31" max="33" width="12" customWidth="1"/>
    <col min="34" max="34" width="12" bestFit="1" customWidth="1"/>
  </cols>
  <sheetData>
    <row r="1" spans="3:34" x14ac:dyDescent="0.25">
      <c r="C1" t="s">
        <v>1</v>
      </c>
      <c r="G1" t="s">
        <v>8</v>
      </c>
      <c r="H1">
        <v>0.25</v>
      </c>
      <c r="N1" t="s">
        <v>8</v>
      </c>
      <c r="O1">
        <v>0.5</v>
      </c>
      <c r="T1" t="s">
        <v>8</v>
      </c>
      <c r="U1">
        <v>0.75</v>
      </c>
      <c r="Z1" t="s">
        <v>8</v>
      </c>
      <c r="AA1">
        <v>1</v>
      </c>
      <c r="AF1" t="s">
        <v>31</v>
      </c>
    </row>
    <row r="2" spans="3:34" x14ac:dyDescent="0.25">
      <c r="C2">
        <v>25</v>
      </c>
      <c r="F2" t="s">
        <v>0</v>
      </c>
      <c r="G2" t="s">
        <v>6</v>
      </c>
      <c r="H2" t="s">
        <v>4</v>
      </c>
      <c r="I2" t="s">
        <v>7</v>
      </c>
      <c r="J2" t="s">
        <v>5</v>
      </c>
      <c r="K2" t="s">
        <v>9</v>
      </c>
      <c r="L2" t="s">
        <v>10</v>
      </c>
      <c r="M2" t="s">
        <v>0</v>
      </c>
      <c r="N2" t="s">
        <v>6</v>
      </c>
      <c r="O2" t="s">
        <v>4</v>
      </c>
      <c r="P2" t="s">
        <v>7</v>
      </c>
      <c r="Q2" t="s">
        <v>5</v>
      </c>
      <c r="R2" t="s">
        <v>11</v>
      </c>
      <c r="S2" t="s">
        <v>0</v>
      </c>
      <c r="T2" t="s">
        <v>6</v>
      </c>
      <c r="U2" t="s">
        <v>4</v>
      </c>
      <c r="V2" t="s">
        <v>7</v>
      </c>
      <c r="W2" t="s">
        <v>5</v>
      </c>
      <c r="X2" t="s">
        <v>12</v>
      </c>
      <c r="Y2" t="s">
        <v>0</v>
      </c>
      <c r="Z2" t="s">
        <v>6</v>
      </c>
      <c r="AA2" t="s">
        <v>4</v>
      </c>
      <c r="AB2" t="s">
        <v>7</v>
      </c>
      <c r="AC2" t="s">
        <v>5</v>
      </c>
      <c r="AD2" t="s">
        <v>13</v>
      </c>
      <c r="AF2" t="s">
        <v>30</v>
      </c>
      <c r="AG2" s="2" t="s">
        <v>14</v>
      </c>
      <c r="AH2" t="s">
        <v>29</v>
      </c>
    </row>
    <row r="3" spans="3:34" x14ac:dyDescent="0.25">
      <c r="C3" t="s">
        <v>2</v>
      </c>
      <c r="D3" s="1">
        <v>2.2499999999999999E-2</v>
      </c>
      <c r="F3">
        <v>2.5</v>
      </c>
      <c r="G3">
        <f>(LN(F3/$C$2)+($D$3+0.5*$D$4^2)*$H$1)/($D$4*SQRT($H$1))</f>
        <v>-9.062840371976181</v>
      </c>
      <c r="H3">
        <f>NORMSDIST(G3)</f>
        <v>6.3548477532025846E-20</v>
      </c>
      <c r="I3">
        <f t="shared" ref="I3:I66" si="0">G3-$D$4*SQRT($H$1)</f>
        <v>-9.312840371976181</v>
      </c>
      <c r="J3">
        <f>NORMSDIST(I3)</f>
        <v>6.2229314452972828E-21</v>
      </c>
      <c r="K3">
        <f>IF(F3-$C$2&gt;0,F3-$C$2,0)</f>
        <v>0</v>
      </c>
      <c r="L3">
        <f>F3*H3-$C$2*J3/EXP($D$3*$H$1)</f>
        <v>4.1705508224257378E-21</v>
      </c>
      <c r="M3">
        <v>2.5</v>
      </c>
      <c r="N3">
        <f>(LN(M3/$C$2)+($D$3+0.5*$D$4^2)*$O$1)/($D$4*SQRT($O$1))</f>
        <v>-6.3040976336105548</v>
      </c>
      <c r="O3">
        <f>NORMSDIST(N3)</f>
        <v>1.4493886554751545E-10</v>
      </c>
      <c r="P3">
        <f>N3-$D$4*SQRT($O$1)</f>
        <v>-6.6576510242038287</v>
      </c>
      <c r="Q3">
        <f>NORMSDIST(P3)</f>
        <v>1.3911922396013736E-11</v>
      </c>
      <c r="R3">
        <f>M3*O3-$C$2*Q3/EXP($D$3*$O$1)</f>
        <v>1.8439905348850014E-11</v>
      </c>
      <c r="S3">
        <v>2.5</v>
      </c>
      <c r="T3">
        <f>(LN(S3/$C$2)+($D$3+0.5*$D$4^2)*$U$1)/($D$4*SQRT($U$1))</f>
        <v>-5.0621149989721168</v>
      </c>
      <c r="U3">
        <f>NORMSDIST(T3)</f>
        <v>2.0731539155760588E-7</v>
      </c>
      <c r="V3">
        <f>T3-$D$4*SQRT($U$1)</f>
        <v>-5.4951277008643364</v>
      </c>
      <c r="W3">
        <f>NORMSDIST(V3)</f>
        <v>1.9521389329475188E-8</v>
      </c>
      <c r="X3">
        <f>S3*U3-$C$2*W3/EXP($D$3*$U$1)</f>
        <v>3.8420233247802289E-8</v>
      </c>
      <c r="Y3">
        <v>2.5</v>
      </c>
      <c r="Z3">
        <f>(LN(Y3/$C$2)+($D$3+0.5*$D$4^2)*$U$1)/($D$4*SQRT($AA$1))</f>
        <v>-4.3839201859880905</v>
      </c>
      <c r="AA3">
        <f>NORMSDIST(Z3)</f>
        <v>5.8281246909609908E-6</v>
      </c>
      <c r="AB3">
        <f>Z3-$D$4*SQRT($AA$1)</f>
        <v>-4.8839201859880905</v>
      </c>
      <c r="AC3">
        <f>NORMSDIST(AB3)</f>
        <v>5.1998592443598265E-7</v>
      </c>
      <c r="AD3">
        <f>Y3*AA3-$C$2*AC3/EXP($D$3*$AA$1)</f>
        <v>1.8598897038924096E-6</v>
      </c>
      <c r="AF3">
        <f>EXP(-(G3^2)/2)/SQRT(2*PI())</f>
        <v>5.827805006474619E-19</v>
      </c>
      <c r="AG3">
        <v>2.5</v>
      </c>
      <c r="AH3">
        <f>AF3/(AG3*$D$4*SQRT($H$1))</f>
        <v>9.3244880103593908E-19</v>
      </c>
    </row>
    <row r="4" spans="3:34" x14ac:dyDescent="0.25">
      <c r="C4" t="s">
        <v>3</v>
      </c>
      <c r="D4">
        <v>0.5</v>
      </c>
      <c r="F4">
        <f>F3+0.25</f>
        <v>2.75</v>
      </c>
      <c r="G4">
        <f t="shared" ref="G4:G67" si="1">(LN(F4/$C$2)+($D$3+0.5*$D$4^2)*$H$1)/($D$4*SQRT($H$1))</f>
        <v>-8.6815996527588819</v>
      </c>
      <c r="H4">
        <f t="shared" ref="H4:H67" si="2">NORMSDIST(G4)</f>
        <v>1.9512046464521794E-18</v>
      </c>
      <c r="I4">
        <f t="shared" si="0"/>
        <v>-8.9315996527588819</v>
      </c>
      <c r="J4">
        <f t="shared" ref="J4:J67" si="3">NORMSDIST(I4)</f>
        <v>2.0994629161711615E-19</v>
      </c>
      <c r="K4">
        <f t="shared" ref="K4:K67" si="4">IF(F4-$C$2&gt;0,F4-$C$2,0)</f>
        <v>0</v>
      </c>
      <c r="L4">
        <f t="shared" ref="L4:L67" si="5">F4*H4-$C$2*J4/EXP($D$3*$H$1)</f>
        <v>1.4659630464838346E-19</v>
      </c>
      <c r="M4">
        <f>M3+0.25</f>
        <v>2.75</v>
      </c>
      <c r="N4">
        <f t="shared" ref="N4:N67" si="6">(LN(M4/$C$2)+($D$3+0.5*$D$4^2)*$O$1)/($D$4*SQRT($O$1))</f>
        <v>-6.0345197357875664</v>
      </c>
      <c r="O4">
        <f t="shared" ref="O4:O67" si="7">NORMSDIST(N4)</f>
        <v>7.9718072684995765E-10</v>
      </c>
      <c r="P4">
        <f t="shared" ref="P4:P67" si="8">N4-$D$4*SQRT($O$1)</f>
        <v>-6.3880731263808403</v>
      </c>
      <c r="Q4">
        <f t="shared" ref="Q4:Q67" si="9">NORMSDIST(P4)</f>
        <v>8.3994504067624032E-11</v>
      </c>
      <c r="R4">
        <f t="shared" ref="R4:R67" si="10">M4*O4-$C$2*Q4/EXP($D$3*$O$1)</f>
        <v>1.1587546639443562E-10</v>
      </c>
      <c r="S4">
        <f>S3+0.25</f>
        <v>2.75</v>
      </c>
      <c r="T4">
        <f t="shared" ref="T4:T67" si="11">(LN(S4/$C$2)+($D$3+0.5*$D$4^2)*$U$1)/($D$4*SQRT($U$1))</f>
        <v>-4.8420055671059625</v>
      </c>
      <c r="U4">
        <f t="shared" ref="U4:U67" si="12">NORMSDIST(T4)</f>
        <v>6.4267581042103533E-7</v>
      </c>
      <c r="V4">
        <f t="shared" ref="V4:V67" si="13">T4-$D$4*SQRT($U$1)</f>
        <v>-5.2750182689981822</v>
      </c>
      <c r="W4">
        <f t="shared" ref="W4:W67" si="14">NORMSDIST(V4)</f>
        <v>6.6371431612185248E-8</v>
      </c>
      <c r="X4">
        <f t="shared" ref="X4:X67" si="15">S4*U4-$C$2*W4/EXP($D$3*$U$1)</f>
        <v>1.3583820562699626E-7</v>
      </c>
      <c r="Y4">
        <f>Y3+0.25</f>
        <v>2.75</v>
      </c>
      <c r="Z4">
        <f t="shared" ref="Z4:Z67" si="16">(LN(Y4/$C$2)+($D$3+0.5*$D$4^2)*$U$1)/($D$4*SQRT($AA$1))</f>
        <v>-4.193299826379441</v>
      </c>
      <c r="AA4">
        <f t="shared" ref="AA4:AA67" si="17">NORMSDIST(Z4)</f>
        <v>1.3746284070544358E-5</v>
      </c>
      <c r="AB4">
        <f t="shared" ref="AB4:AB67" si="18">Z4-$D$4*SQRT($AA$1)</f>
        <v>-4.693299826379441</v>
      </c>
      <c r="AC4">
        <f t="shared" ref="AC4:AC67" si="19">NORMSDIST(AB4)</f>
        <v>1.3441651686245858E-6</v>
      </c>
      <c r="AD4">
        <f t="shared" ref="AD4:AD67" si="20">Y4*AA4-$C$2*AC4/EXP($D$3*$AA$1)</f>
        <v>4.9458022786250249E-6</v>
      </c>
      <c r="AE4">
        <f t="shared" ref="AE4:AE67" si="21">EXP(-G4^2/2)</f>
        <v>2.3250110169165804E+16</v>
      </c>
      <c r="AF4">
        <f t="shared" ref="AF4:AF67" si="22">EXP(-(G4^2)/2)/SQRT(2*PI())</f>
        <v>1.7158726453284003E-17</v>
      </c>
      <c r="AG4">
        <v>2.75</v>
      </c>
      <c r="AH4">
        <f t="shared" ref="AH4:AH67" si="23">AF4/(AG4*$D$4*SQRT($H$1))</f>
        <v>2.4958147568413097E-17</v>
      </c>
    </row>
    <row r="5" spans="3:34" x14ac:dyDescent="0.25">
      <c r="F5">
        <f t="shared" ref="F5:F68" si="24">F4+0.25</f>
        <v>3</v>
      </c>
      <c r="G5">
        <f t="shared" si="1"/>
        <v>-8.3335541448003632</v>
      </c>
      <c r="H5">
        <f t="shared" si="2"/>
        <v>3.9225475065401468E-17</v>
      </c>
      <c r="I5">
        <f t="shared" si="0"/>
        <v>-8.5835541448003632</v>
      </c>
      <c r="J5">
        <f t="shared" si="3"/>
        <v>4.5992989540837012E-18</v>
      </c>
      <c r="K5">
        <f t="shared" si="4"/>
        <v>0</v>
      </c>
      <c r="L5">
        <f t="shared" si="5"/>
        <v>3.3389121068055885E-18</v>
      </c>
      <c r="M5">
        <f t="shared" ref="M5:M68" si="25">M4+0.25</f>
        <v>3</v>
      </c>
      <c r="N5">
        <f t="shared" si="6"/>
        <v>-5.7884143969485811</v>
      </c>
      <c r="O5">
        <f t="shared" si="7"/>
        <v>3.5526971633303662E-9</v>
      </c>
      <c r="P5">
        <f t="shared" si="8"/>
        <v>-6.141967787541855</v>
      </c>
      <c r="Q5">
        <f t="shared" si="9"/>
        <v>4.0752694595271693E-10</v>
      </c>
      <c r="R5">
        <f t="shared" si="10"/>
        <v>5.838924852755094E-10</v>
      </c>
      <c r="S5">
        <f t="shared" ref="S5:S68" si="26">S4+0.25</f>
        <v>3</v>
      </c>
      <c r="T5">
        <f t="shared" si="11"/>
        <v>-4.6410613993958716</v>
      </c>
      <c r="U5">
        <f t="shared" si="12"/>
        <v>1.7331205128466283E-6</v>
      </c>
      <c r="V5">
        <f t="shared" si="13"/>
        <v>-5.0740741012880912</v>
      </c>
      <c r="W5">
        <f t="shared" si="14"/>
        <v>1.9469365275694924E-7</v>
      </c>
      <c r="X5">
        <f t="shared" si="15"/>
        <v>4.1346746050595274E-7</v>
      </c>
      <c r="Y5">
        <f t="shared" ref="Y5:Y68" si="27">Y4+0.25</f>
        <v>3</v>
      </c>
      <c r="Z5">
        <f t="shared" si="16"/>
        <v>-4.0192770724001816</v>
      </c>
      <c r="AA5">
        <f t="shared" si="17"/>
        <v>2.9188493824048807E-5</v>
      </c>
      <c r="AB5">
        <f t="shared" si="18"/>
        <v>-4.5192770724001816</v>
      </c>
      <c r="AC5">
        <f t="shared" si="19"/>
        <v>3.1025572803975636E-6</v>
      </c>
      <c r="AD5">
        <f t="shared" si="20"/>
        <v>1.172725098784866E-5</v>
      </c>
      <c r="AE5">
        <f t="shared" si="21"/>
        <v>1203562546326325.5</v>
      </c>
      <c r="AF5">
        <f t="shared" si="22"/>
        <v>3.3146784238105253E-16</v>
      </c>
      <c r="AG5">
        <v>3</v>
      </c>
      <c r="AH5">
        <f t="shared" si="23"/>
        <v>4.4195712317473671E-16</v>
      </c>
    </row>
    <row r="6" spans="3:34" x14ac:dyDescent="0.25">
      <c r="F6">
        <f t="shared" si="24"/>
        <v>3.25</v>
      </c>
      <c r="G6">
        <f t="shared" si="1"/>
        <v>-8.0133833141062176</v>
      </c>
      <c r="H6">
        <f t="shared" si="2"/>
        <v>5.5797570309074917E-16</v>
      </c>
      <c r="I6">
        <f t="shared" si="0"/>
        <v>-8.2633833141062176</v>
      </c>
      <c r="J6">
        <f t="shared" si="3"/>
        <v>7.080030699687851E-17</v>
      </c>
      <c r="K6">
        <f t="shared" si="4"/>
        <v>0</v>
      </c>
      <c r="L6">
        <f t="shared" si="5"/>
        <v>5.3341703650002497E-17</v>
      </c>
      <c r="M6">
        <f t="shared" si="25"/>
        <v>3.25</v>
      </c>
      <c r="N6">
        <f t="shared" si="6"/>
        <v>-5.5620194314266209</v>
      </c>
      <c r="O6">
        <f t="shared" si="7"/>
        <v>1.3333529527411245E-8</v>
      </c>
      <c r="P6">
        <f t="shared" si="8"/>
        <v>-5.9155728220198949</v>
      </c>
      <c r="Q6">
        <f t="shared" si="9"/>
        <v>1.6536127084272603E-9</v>
      </c>
      <c r="R6">
        <f t="shared" si="10"/>
        <v>2.4561255433918808E-9</v>
      </c>
      <c r="S6">
        <f t="shared" si="26"/>
        <v>3.25</v>
      </c>
      <c r="T6">
        <f t="shared" si="11"/>
        <v>-4.4562106841079414</v>
      </c>
      <c r="U6">
        <f t="shared" si="12"/>
        <v>4.1710525962469543E-6</v>
      </c>
      <c r="V6">
        <f t="shared" si="13"/>
        <v>-4.889223386000161</v>
      </c>
      <c r="W6">
        <f t="shared" si="14"/>
        <v>5.0617282551984521E-7</v>
      </c>
      <c r="X6">
        <f t="shared" si="15"/>
        <v>1.1133502950846982E-6</v>
      </c>
      <c r="Y6">
        <f t="shared" si="27"/>
        <v>3.25</v>
      </c>
      <c r="Z6">
        <f t="shared" si="16"/>
        <v>-3.8591916570531093</v>
      </c>
      <c r="AA6">
        <f t="shared" si="17"/>
        <v>5.6881347465534589E-5</v>
      </c>
      <c r="AB6">
        <f t="shared" si="18"/>
        <v>-4.3591916570531097</v>
      </c>
      <c r="AC6">
        <f t="shared" si="19"/>
        <v>6.5271873753898643E-6</v>
      </c>
      <c r="AD6">
        <f t="shared" si="20"/>
        <v>2.5315240970983277E-5</v>
      </c>
      <c r="AE6">
        <f t="shared" si="21"/>
        <v>87894299762447.719</v>
      </c>
      <c r="AF6">
        <f t="shared" si="22"/>
        <v>4.5388868388468388E-15</v>
      </c>
      <c r="AG6">
        <v>3.25</v>
      </c>
      <c r="AH6">
        <f t="shared" si="23"/>
        <v>5.5863222631961094E-15</v>
      </c>
    </row>
    <row r="7" spans="3:34" x14ac:dyDescent="0.25">
      <c r="F7">
        <f t="shared" si="24"/>
        <v>3.5</v>
      </c>
      <c r="G7">
        <f t="shared" si="1"/>
        <v>-7.716951425491331</v>
      </c>
      <c r="H7">
        <f t="shared" si="2"/>
        <v>5.9572515706298076E-15</v>
      </c>
      <c r="I7">
        <f t="shared" si="0"/>
        <v>-7.966951425491331</v>
      </c>
      <c r="J7">
        <f t="shared" si="3"/>
        <v>8.1318276846825106E-16</v>
      </c>
      <c r="K7">
        <f t="shared" si="4"/>
        <v>0</v>
      </c>
      <c r="L7">
        <f t="shared" si="5"/>
        <v>6.3484409436667005E-16</v>
      </c>
      <c r="M7">
        <f t="shared" si="25"/>
        <v>3.5</v>
      </c>
      <c r="N7">
        <f t="shared" si="6"/>
        <v>-5.3524104328270985</v>
      </c>
      <c r="O7">
        <f t="shared" si="7"/>
        <v>4.3395132678207543E-8</v>
      </c>
      <c r="P7">
        <f t="shared" si="8"/>
        <v>-5.7059638234203724</v>
      </c>
      <c r="Q7">
        <f t="shared" si="9"/>
        <v>5.7843284871705796E-9</v>
      </c>
      <c r="R7">
        <f t="shared" si="10"/>
        <v>8.892477812960684E-9</v>
      </c>
      <c r="S7">
        <f t="shared" si="26"/>
        <v>3.5</v>
      </c>
      <c r="T7">
        <f t="shared" si="11"/>
        <v>-4.2850656534197471</v>
      </c>
      <c r="U7">
        <f t="shared" si="12"/>
        <v>9.1342615643743359E-6</v>
      </c>
      <c r="V7">
        <f t="shared" si="13"/>
        <v>-4.7180783553119667</v>
      </c>
      <c r="W7">
        <f t="shared" si="14"/>
        <v>1.1904140090491994E-6</v>
      </c>
      <c r="X7">
        <f t="shared" si="15"/>
        <v>2.7075575317287612E-6</v>
      </c>
      <c r="Y7">
        <f t="shared" si="27"/>
        <v>3.5</v>
      </c>
      <c r="Z7">
        <f t="shared" si="16"/>
        <v>-3.7109757127456655</v>
      </c>
      <c r="AA7">
        <f t="shared" si="17"/>
        <v>1.0323095710090017E-4</v>
      </c>
      <c r="AB7">
        <f t="shared" si="18"/>
        <v>-4.2109757127456655</v>
      </c>
      <c r="AC7">
        <f t="shared" si="19"/>
        <v>1.2713504240441658E-5</v>
      </c>
      <c r="AD7">
        <f t="shared" si="20"/>
        <v>5.0542237349286646E-5</v>
      </c>
      <c r="AE7">
        <f t="shared" si="21"/>
        <v>8539039542854.1836</v>
      </c>
      <c r="AF7">
        <f t="shared" si="22"/>
        <v>4.6719807116396817E-14</v>
      </c>
      <c r="AG7">
        <v>3.5</v>
      </c>
      <c r="AH7">
        <f t="shared" si="23"/>
        <v>5.3394065275882077E-14</v>
      </c>
    </row>
    <row r="8" spans="3:34" x14ac:dyDescent="0.25">
      <c r="F8">
        <f t="shared" si="24"/>
        <v>3.75</v>
      </c>
      <c r="G8">
        <f t="shared" si="1"/>
        <v>-7.4409799395435252</v>
      </c>
      <c r="H8">
        <f t="shared" si="2"/>
        <v>4.997056220065656E-14</v>
      </c>
      <c r="I8">
        <f t="shared" si="0"/>
        <v>-7.6909799395435252</v>
      </c>
      <c r="J8">
        <f t="shared" si="3"/>
        <v>7.3006164430991226E-15</v>
      </c>
      <c r="K8">
        <f t="shared" si="4"/>
        <v>0</v>
      </c>
      <c r="L8">
        <f t="shared" si="5"/>
        <v>5.8979643178209951E-15</v>
      </c>
      <c r="M8">
        <f t="shared" si="25"/>
        <v>3.75</v>
      </c>
      <c r="N8">
        <f t="shared" si="6"/>
        <v>-5.1572691236992769</v>
      </c>
      <c r="O8">
        <f t="shared" si="7"/>
        <v>1.2528876325688235E-7</v>
      </c>
      <c r="P8">
        <f t="shared" si="8"/>
        <v>-5.5108225142925509</v>
      </c>
      <c r="Q8">
        <f t="shared" si="9"/>
        <v>1.7858036510703582E-8</v>
      </c>
      <c r="R8">
        <f t="shared" si="10"/>
        <v>2.8376375890124557E-8</v>
      </c>
      <c r="S8">
        <f t="shared" si="26"/>
        <v>3.75</v>
      </c>
      <c r="T8">
        <f t="shared" si="11"/>
        <v>-4.1257334417191203</v>
      </c>
      <c r="U8">
        <f t="shared" si="12"/>
        <v>1.8477755395579102E-5</v>
      </c>
      <c r="V8">
        <f t="shared" si="13"/>
        <v>-4.5587461436113399</v>
      </c>
      <c r="W8">
        <f t="shared" si="14"/>
        <v>2.5729963930760243E-6</v>
      </c>
      <c r="X8">
        <f t="shared" si="15"/>
        <v>6.0430482996986281E-6</v>
      </c>
      <c r="Y8">
        <f t="shared" si="27"/>
        <v>3.75</v>
      </c>
      <c r="Z8">
        <f t="shared" si="16"/>
        <v>-3.5729899697717626</v>
      </c>
      <c r="AA8">
        <f t="shared" si="17"/>
        <v>1.7646414223179861E-4</v>
      </c>
      <c r="AB8">
        <f t="shared" si="18"/>
        <v>-4.0729899697717631</v>
      </c>
      <c r="AC8">
        <f t="shared" si="19"/>
        <v>2.3206711957231266E-5</v>
      </c>
      <c r="AD8">
        <f t="shared" si="20"/>
        <v>9.4480750184938343E-5</v>
      </c>
      <c r="AE8">
        <f t="shared" si="21"/>
        <v>1054503578430.0365</v>
      </c>
      <c r="AF8">
        <f t="shared" si="22"/>
        <v>3.7832235808567387E-13</v>
      </c>
      <c r="AG8">
        <v>3.75</v>
      </c>
      <c r="AH8">
        <f t="shared" si="23"/>
        <v>4.035438486247188E-13</v>
      </c>
    </row>
    <row r="9" spans="3:34" x14ac:dyDescent="0.25">
      <c r="F9">
        <f t="shared" si="24"/>
        <v>4</v>
      </c>
      <c r="G9">
        <f t="shared" si="1"/>
        <v>-7.1828258549932409</v>
      </c>
      <c r="H9">
        <f t="shared" si="2"/>
        <v>3.414252882118961E-13</v>
      </c>
      <c r="I9">
        <f t="shared" si="0"/>
        <v>-7.4328258549932409</v>
      </c>
      <c r="J9">
        <f t="shared" si="3"/>
        <v>5.3150907106724689E-14</v>
      </c>
      <c r="K9">
        <f t="shared" si="4"/>
        <v>0</v>
      </c>
      <c r="L9">
        <f t="shared" si="5"/>
        <v>4.4381839252480385E-14</v>
      </c>
      <c r="M9">
        <f t="shared" si="25"/>
        <v>4</v>
      </c>
      <c r="N9">
        <f t="shared" si="6"/>
        <v>-4.974726619922766</v>
      </c>
      <c r="O9">
        <f t="shared" si="7"/>
        <v>3.2669892517476926E-7</v>
      </c>
      <c r="P9">
        <f t="shared" si="8"/>
        <v>-5.3282800105160399</v>
      </c>
      <c r="Q9">
        <f t="shared" si="9"/>
        <v>4.9573594931382328E-8</v>
      </c>
      <c r="R9">
        <f t="shared" si="10"/>
        <v>8.1320267288473063E-8</v>
      </c>
      <c r="S9">
        <f t="shared" si="26"/>
        <v>4</v>
      </c>
      <c r="T9">
        <f t="shared" si="11"/>
        <v>-3.9766881115116122</v>
      </c>
      <c r="U9">
        <f t="shared" si="12"/>
        <v>3.4940861179141068E-5</v>
      </c>
      <c r="V9">
        <f t="shared" si="13"/>
        <v>-4.4097008134038314</v>
      </c>
      <c r="W9">
        <f t="shared" si="14"/>
        <v>5.1756765370261659E-6</v>
      </c>
      <c r="X9">
        <f t="shared" si="15"/>
        <v>1.2536699840113408E-5</v>
      </c>
      <c r="Y9">
        <f t="shared" si="27"/>
        <v>4</v>
      </c>
      <c r="Z9">
        <f t="shared" si="16"/>
        <v>-3.4439129274966205</v>
      </c>
      <c r="AA9">
        <f t="shared" si="17"/>
        <v>2.8668015993314809E-4</v>
      </c>
      <c r="AB9">
        <f t="shared" si="18"/>
        <v>-3.9439129274966205</v>
      </c>
      <c r="AC9">
        <f t="shared" si="19"/>
        <v>4.0081387148477005E-5</v>
      </c>
      <c r="AD9">
        <f t="shared" si="20"/>
        <v>1.6697999291138033E-4</v>
      </c>
      <c r="AE9">
        <f t="shared" si="21"/>
        <v>159688939467.18011</v>
      </c>
      <c r="AF9">
        <f t="shared" si="22"/>
        <v>2.4982461636513332E-12</v>
      </c>
      <c r="AG9">
        <v>4</v>
      </c>
      <c r="AH9">
        <f t="shared" si="23"/>
        <v>2.4982461636513332E-12</v>
      </c>
    </row>
    <row r="10" spans="3:34" x14ac:dyDescent="0.25">
      <c r="F10">
        <f t="shared" si="24"/>
        <v>4.25</v>
      </c>
      <c r="G10">
        <f t="shared" si="1"/>
        <v>-6.9403273677275008</v>
      </c>
      <c r="H10">
        <f t="shared" si="2"/>
        <v>1.9559617593533669E-12</v>
      </c>
      <c r="I10">
        <f t="shared" si="0"/>
        <v>-7.1903273677275008</v>
      </c>
      <c r="J10">
        <f t="shared" si="3"/>
        <v>3.2318077600680486E-13</v>
      </c>
      <c r="K10">
        <f t="shared" si="4"/>
        <v>0</v>
      </c>
      <c r="L10">
        <f t="shared" si="5"/>
        <v>2.7863779251271496E-13</v>
      </c>
      <c r="M10">
        <f t="shared" si="25"/>
        <v>4.25</v>
      </c>
      <c r="N10">
        <f t="shared" si="6"/>
        <v>-4.8032542951496815</v>
      </c>
      <c r="O10">
        <f t="shared" si="7"/>
        <v>7.8053710036720148E-7</v>
      </c>
      <c r="P10">
        <f t="shared" si="8"/>
        <v>-5.1568076857429554</v>
      </c>
      <c r="Q10">
        <f t="shared" si="9"/>
        <v>1.2559778056964406E-7</v>
      </c>
      <c r="R10">
        <f t="shared" si="10"/>
        <v>2.1246458152352336E-7</v>
      </c>
      <c r="S10">
        <f t="shared" si="26"/>
        <v>4.25</v>
      </c>
      <c r="T10">
        <f t="shared" si="11"/>
        <v>-3.8366815446106601</v>
      </c>
      <c r="U10">
        <f t="shared" si="12"/>
        <v>6.2354007669782242E-5</v>
      </c>
      <c r="V10">
        <f t="shared" si="13"/>
        <v>-4.2696942465028798</v>
      </c>
      <c r="W10">
        <f t="shared" si="14"/>
        <v>9.7870556657115893E-6</v>
      </c>
      <c r="X10">
        <f t="shared" si="15"/>
        <v>2.4422412488163978E-5</v>
      </c>
      <c r="Y10">
        <f t="shared" si="27"/>
        <v>4.25</v>
      </c>
      <c r="Z10">
        <f t="shared" si="16"/>
        <v>-3.3226636838637504</v>
      </c>
      <c r="AA10">
        <f t="shared" si="17"/>
        <v>4.458117143811101E-4</v>
      </c>
      <c r="AB10">
        <f t="shared" si="18"/>
        <v>-3.8226636838637504</v>
      </c>
      <c r="AC10">
        <f t="shared" si="19"/>
        <v>6.6008893126768284E-5</v>
      </c>
      <c r="AD10">
        <f t="shared" si="20"/>
        <v>2.8119286310820772E-4</v>
      </c>
      <c r="AE10">
        <f t="shared" si="21"/>
        <v>28812408604.313076</v>
      </c>
      <c r="AF10">
        <f t="shared" si="22"/>
        <v>1.3846196820272535E-11</v>
      </c>
      <c r="AG10">
        <v>4.25</v>
      </c>
      <c r="AH10">
        <f t="shared" si="23"/>
        <v>1.3031714654374151E-11</v>
      </c>
    </row>
    <row r="11" spans="3:34" x14ac:dyDescent="0.25">
      <c r="F11">
        <f t="shared" si="24"/>
        <v>4.5</v>
      </c>
      <c r="G11">
        <f t="shared" si="1"/>
        <v>-6.7116937123677065</v>
      </c>
      <c r="H11">
        <f t="shared" si="2"/>
        <v>9.6189090241299668E-12</v>
      </c>
      <c r="I11">
        <f t="shared" si="0"/>
        <v>-6.9616937123677065</v>
      </c>
      <c r="J11">
        <f t="shared" si="3"/>
        <v>1.6810292407290955E-12</v>
      </c>
      <c r="K11">
        <f t="shared" si="4"/>
        <v>0</v>
      </c>
      <c r="L11">
        <f t="shared" si="5"/>
        <v>1.4950907119990313E-12</v>
      </c>
      <c r="M11">
        <f t="shared" si="25"/>
        <v>4.5</v>
      </c>
      <c r="N11">
        <f t="shared" si="6"/>
        <v>-4.6415858870373023</v>
      </c>
      <c r="O11">
        <f t="shared" si="7"/>
        <v>1.7287262654938839E-6</v>
      </c>
      <c r="P11">
        <f t="shared" si="8"/>
        <v>-4.9951392776305763</v>
      </c>
      <c r="Q11">
        <f t="shared" si="9"/>
        <v>2.939666048552643E-7</v>
      </c>
      <c r="R11">
        <f t="shared" si="10"/>
        <v>5.1231785569844666E-7</v>
      </c>
      <c r="S11">
        <f t="shared" si="26"/>
        <v>4.5</v>
      </c>
      <c r="T11">
        <f t="shared" si="11"/>
        <v>-3.7046798421428746</v>
      </c>
      <c r="U11">
        <f t="shared" si="12"/>
        <v>1.0582894781767606E-4</v>
      </c>
      <c r="V11">
        <f t="shared" si="13"/>
        <v>-4.1376925440350938</v>
      </c>
      <c r="W11">
        <f t="shared" si="14"/>
        <v>1.7540801241020951E-5</v>
      </c>
      <c r="X11">
        <f t="shared" si="15"/>
        <v>4.5048171697678488E-5</v>
      </c>
      <c r="Y11">
        <f t="shared" si="27"/>
        <v>4.5</v>
      </c>
      <c r="Z11">
        <f t="shared" si="16"/>
        <v>-3.2083468561838533</v>
      </c>
      <c r="AA11">
        <f t="shared" si="17"/>
        <v>6.6750193174478921E-4</v>
      </c>
      <c r="AB11">
        <f t="shared" si="18"/>
        <v>-3.7083468561838533</v>
      </c>
      <c r="AC11">
        <f t="shared" si="19"/>
        <v>1.0430838430646099E-4</v>
      </c>
      <c r="AD11">
        <f t="shared" si="20"/>
        <v>4.5406739771954594E-4</v>
      </c>
      <c r="AE11">
        <f t="shared" si="21"/>
        <v>6050557444.4198637</v>
      </c>
      <c r="AF11">
        <f t="shared" si="22"/>
        <v>6.5934797589494473E-11</v>
      </c>
      <c r="AG11">
        <v>4.5</v>
      </c>
      <c r="AH11">
        <f t="shared" si="23"/>
        <v>5.8608708968439534E-11</v>
      </c>
    </row>
    <row r="12" spans="3:34" x14ac:dyDescent="0.25">
      <c r="F12">
        <f t="shared" si="24"/>
        <v>4.75</v>
      </c>
      <c r="G12">
        <f t="shared" si="1"/>
        <v>-6.4954248272866035</v>
      </c>
      <c r="H12">
        <f t="shared" si="2"/>
        <v>4.1399712017578941E-11</v>
      </c>
      <c r="I12">
        <f t="shared" si="0"/>
        <v>-6.7454248272866035</v>
      </c>
      <c r="J12">
        <f t="shared" si="3"/>
        <v>7.6289958770487761E-12</v>
      </c>
      <c r="K12">
        <f t="shared" si="4"/>
        <v>0</v>
      </c>
      <c r="L12">
        <f t="shared" si="5"/>
        <v>6.9935510245617401E-12</v>
      </c>
      <c r="M12">
        <f t="shared" si="25"/>
        <v>4.75</v>
      </c>
      <c r="N12">
        <f t="shared" si="6"/>
        <v>-4.4886606918368006</v>
      </c>
      <c r="O12">
        <f t="shared" si="7"/>
        <v>3.5836174940584004E-6</v>
      </c>
      <c r="P12">
        <f t="shared" si="8"/>
        <v>-4.8422140824300746</v>
      </c>
      <c r="Q12">
        <f t="shared" si="9"/>
        <v>6.4200158074173232E-7</v>
      </c>
      <c r="R12">
        <f t="shared" si="10"/>
        <v>1.151694654315982E-6</v>
      </c>
      <c r="S12">
        <f t="shared" si="26"/>
        <v>4.75</v>
      </c>
      <c r="T12">
        <f t="shared" si="11"/>
        <v>-3.5798169431239595</v>
      </c>
      <c r="U12">
        <f t="shared" si="12"/>
        <v>1.7191749433097153E-4</v>
      </c>
      <c r="V12">
        <f t="shared" si="13"/>
        <v>-4.0128296450161791</v>
      </c>
      <c r="W12">
        <f t="shared" si="14"/>
        <v>2.9997605649552937E-5</v>
      </c>
      <c r="X12">
        <f t="shared" si="15"/>
        <v>7.9217016234351453E-5</v>
      </c>
      <c r="Y12">
        <f t="shared" si="27"/>
        <v>4.75</v>
      </c>
      <c r="Z12">
        <f t="shared" si="16"/>
        <v>-3.1002124136433018</v>
      </c>
      <c r="AA12">
        <f t="shared" si="17"/>
        <v>9.6690952470170565E-4</v>
      </c>
      <c r="AB12">
        <f t="shared" si="18"/>
        <v>-3.6002124136433018</v>
      </c>
      <c r="AC12">
        <f t="shared" si="19"/>
        <v>1.5897866352326492E-4</v>
      </c>
      <c r="AD12">
        <f t="shared" si="20"/>
        <v>7.067806186527169E-4</v>
      </c>
      <c r="AE12">
        <f t="shared" si="21"/>
        <v>1450641694.5741651</v>
      </c>
      <c r="AF12">
        <f t="shared" si="22"/>
        <v>2.7501090165379672E-10</v>
      </c>
      <c r="AG12">
        <v>4.75</v>
      </c>
      <c r="AH12">
        <f t="shared" si="23"/>
        <v>2.315881277084604E-10</v>
      </c>
    </row>
    <row r="13" spans="3:34" x14ac:dyDescent="0.25">
      <c r="F13">
        <f t="shared" si="24"/>
        <v>5</v>
      </c>
      <c r="G13">
        <f t="shared" si="1"/>
        <v>-6.2902516497364012</v>
      </c>
      <c r="H13">
        <f t="shared" si="2"/>
        <v>1.5847587039976187E-10</v>
      </c>
      <c r="I13">
        <f t="shared" si="0"/>
        <v>-6.5402516497364012</v>
      </c>
      <c r="J13">
        <f t="shared" si="3"/>
        <v>3.0707701944327392E-11</v>
      </c>
      <c r="K13">
        <f t="shared" si="4"/>
        <v>0</v>
      </c>
      <c r="L13">
        <f t="shared" si="5"/>
        <v>2.8992951580665357E-11</v>
      </c>
      <c r="M13">
        <f t="shared" si="25"/>
        <v>5</v>
      </c>
      <c r="N13">
        <f t="shared" si="6"/>
        <v>-4.343581346673461</v>
      </c>
      <c r="O13">
        <f t="shared" si="7"/>
        <v>7.0089268631987144E-6</v>
      </c>
      <c r="P13">
        <f t="shared" si="8"/>
        <v>-4.6971347372667349</v>
      </c>
      <c r="Q13">
        <f t="shared" si="9"/>
        <v>1.3191820970960061E-6</v>
      </c>
      <c r="R13">
        <f t="shared" si="10"/>
        <v>2.4340226703402389E-6</v>
      </c>
      <c r="S13">
        <f t="shared" si="26"/>
        <v>5</v>
      </c>
      <c r="T13">
        <f t="shared" si="11"/>
        <v>-3.4613601538348595</v>
      </c>
      <c r="U13">
        <f t="shared" si="12"/>
        <v>2.6872663628574176E-4</v>
      </c>
      <c r="V13">
        <f t="shared" si="13"/>
        <v>-3.8943728557270787</v>
      </c>
      <c r="W13">
        <f t="shared" si="14"/>
        <v>4.9226557477748825E-5</v>
      </c>
      <c r="X13">
        <f t="shared" si="15"/>
        <v>1.3356245452697622E-4</v>
      </c>
      <c r="Y13">
        <f t="shared" si="27"/>
        <v>5</v>
      </c>
      <c r="Z13">
        <f t="shared" si="16"/>
        <v>-2.9976258248682006</v>
      </c>
      <c r="AA13">
        <f t="shared" si="17"/>
        <v>1.3604575666525918E-3</v>
      </c>
      <c r="AB13">
        <f t="shared" si="18"/>
        <v>-3.4976258248682006</v>
      </c>
      <c r="AC13">
        <f t="shared" si="19"/>
        <v>2.3470961087306702E-4</v>
      </c>
      <c r="AD13">
        <f t="shared" si="20"/>
        <v>1.0650975229552643E-3</v>
      </c>
      <c r="AE13">
        <f t="shared" si="21"/>
        <v>390771250.04728705</v>
      </c>
      <c r="AF13">
        <f t="shared" si="22"/>
        <v>1.0209100089967132E-9</v>
      </c>
      <c r="AG13">
        <v>5</v>
      </c>
      <c r="AH13">
        <f t="shared" si="23"/>
        <v>8.1672800719737059E-10</v>
      </c>
    </row>
    <row r="14" spans="3:34" x14ac:dyDescent="0.25">
      <c r="F14">
        <f t="shared" si="24"/>
        <v>5.25</v>
      </c>
      <c r="G14">
        <f t="shared" si="1"/>
        <v>-6.0950909930586734</v>
      </c>
      <c r="H14">
        <f t="shared" si="2"/>
        <v>5.4687609304937055E-10</v>
      </c>
      <c r="I14">
        <f t="shared" si="0"/>
        <v>-6.3450909930586734</v>
      </c>
      <c r="J14">
        <f t="shared" si="3"/>
        <v>1.1114700938974063E-10</v>
      </c>
      <c r="K14">
        <f t="shared" si="4"/>
        <v>0</v>
      </c>
      <c r="L14">
        <f t="shared" si="5"/>
        <v>1.0801042475886574E-10</v>
      </c>
      <c r="M14">
        <f t="shared" si="25"/>
        <v>5.25</v>
      </c>
      <c r="N14">
        <f t="shared" si="6"/>
        <v>-4.2055819229158198</v>
      </c>
      <c r="O14">
        <f t="shared" si="7"/>
        <v>1.3020561804817285E-5</v>
      </c>
      <c r="P14">
        <f t="shared" si="8"/>
        <v>-4.5591353135090937</v>
      </c>
      <c r="Q14">
        <f t="shared" si="9"/>
        <v>2.5682334651446084E-6</v>
      </c>
      <c r="R14">
        <f t="shared" si="10"/>
        <v>4.8703806767383135E-6</v>
      </c>
      <c r="S14">
        <f t="shared" si="26"/>
        <v>5.25</v>
      </c>
      <c r="T14">
        <f t="shared" si="11"/>
        <v>-3.3486840961667492</v>
      </c>
      <c r="U14">
        <f t="shared" si="12"/>
        <v>4.059815879433453E-4</v>
      </c>
      <c r="V14">
        <f t="shared" si="13"/>
        <v>-3.7816967980589684</v>
      </c>
      <c r="W14">
        <f t="shared" si="14"/>
        <v>7.7881505550318332E-5</v>
      </c>
      <c r="X14">
        <f t="shared" si="15"/>
        <v>2.1694628623597392E-4</v>
      </c>
      <c r="Y14">
        <f t="shared" si="27"/>
        <v>5.25</v>
      </c>
      <c r="Z14">
        <f t="shared" si="16"/>
        <v>-2.9000454965293367</v>
      </c>
      <c r="AA14">
        <f t="shared" si="17"/>
        <v>1.8655424986834383E-3</v>
      </c>
      <c r="AB14">
        <f t="shared" si="18"/>
        <v>-3.4000454965293367</v>
      </c>
      <c r="AC14">
        <f t="shared" si="19"/>
        <v>3.368732083171699E-4</v>
      </c>
      <c r="AD14">
        <f t="shared" si="20"/>
        <v>1.5596432128530176E-3</v>
      </c>
      <c r="AE14">
        <f t="shared" si="21"/>
        <v>116694166.26330052</v>
      </c>
      <c r="AF14">
        <f t="shared" si="22"/>
        <v>3.4186994361079483E-9</v>
      </c>
      <c r="AG14">
        <v>5.25</v>
      </c>
      <c r="AH14">
        <f t="shared" si="23"/>
        <v>2.6047233798917703E-9</v>
      </c>
    </row>
    <row r="15" spans="3:34" x14ac:dyDescent="0.25">
      <c r="F15">
        <f t="shared" si="24"/>
        <v>5.5</v>
      </c>
      <c r="G15">
        <f t="shared" si="1"/>
        <v>-5.9090109305191021</v>
      </c>
      <c r="H15">
        <f t="shared" si="2"/>
        <v>1.7208393423228046E-9</v>
      </c>
      <c r="I15">
        <f t="shared" si="0"/>
        <v>-6.1590109305191021</v>
      </c>
      <c r="J15">
        <f t="shared" si="3"/>
        <v>3.6600337413337483E-10</v>
      </c>
      <c r="K15">
        <f t="shared" si="4"/>
        <v>0</v>
      </c>
      <c r="L15">
        <f t="shared" si="5"/>
        <v>3.6585676777317282E-10</v>
      </c>
      <c r="M15">
        <f t="shared" si="25"/>
        <v>5.5</v>
      </c>
      <c r="N15">
        <f t="shared" si="6"/>
        <v>-4.0740034488504726</v>
      </c>
      <c r="O15">
        <f t="shared" si="7"/>
        <v>2.3105898281757747E-5</v>
      </c>
      <c r="P15">
        <f t="shared" si="8"/>
        <v>-4.4275568394437466</v>
      </c>
      <c r="Q15">
        <f t="shared" si="9"/>
        <v>4.7653231149035645E-6</v>
      </c>
      <c r="R15">
        <f t="shared" si="10"/>
        <v>9.2820991045656424E-6</v>
      </c>
      <c r="S15">
        <f t="shared" si="26"/>
        <v>5.5</v>
      </c>
      <c r="T15">
        <f t="shared" si="11"/>
        <v>-3.2412507219687052</v>
      </c>
      <c r="U15">
        <f t="shared" si="12"/>
        <v>5.9503232651301075E-4</v>
      </c>
      <c r="V15">
        <f t="shared" si="13"/>
        <v>-3.6742634238609244</v>
      </c>
      <c r="W15">
        <f t="shared" si="14"/>
        <v>1.1926827033653754E-4</v>
      </c>
      <c r="X15">
        <f t="shared" si="15"/>
        <v>3.4086517318016041E-4</v>
      </c>
      <c r="Y15">
        <f t="shared" si="27"/>
        <v>5.5</v>
      </c>
      <c r="Z15">
        <f t="shared" si="16"/>
        <v>-2.8070054652595511</v>
      </c>
      <c r="AA15">
        <f t="shared" si="17"/>
        <v>2.5002196659458355E-3</v>
      </c>
      <c r="AB15">
        <f t="shared" si="18"/>
        <v>-3.3070054652595511</v>
      </c>
      <c r="AC15">
        <f t="shared" si="19"/>
        <v>4.7149526107896991E-4</v>
      </c>
      <c r="AD15">
        <f t="shared" si="20"/>
        <v>2.2260812914331463E-3</v>
      </c>
      <c r="AE15">
        <f t="shared" si="21"/>
        <v>38194614.749584727</v>
      </c>
      <c r="AF15">
        <f t="shared" si="22"/>
        <v>1.0444987677373293E-8</v>
      </c>
      <c r="AG15">
        <v>5.5</v>
      </c>
      <c r="AH15">
        <f t="shared" si="23"/>
        <v>7.5963546744533039E-9</v>
      </c>
    </row>
    <row r="16" spans="3:34" x14ac:dyDescent="0.25">
      <c r="F16">
        <f t="shared" si="24"/>
        <v>5.75</v>
      </c>
      <c r="G16">
        <f t="shared" si="1"/>
        <v>-5.7312038802357668</v>
      </c>
      <c r="H16">
        <f t="shared" si="2"/>
        <v>4.9860158492560106E-9</v>
      </c>
      <c r="I16">
        <f t="shared" si="0"/>
        <v>-5.9812038802357668</v>
      </c>
      <c r="J16">
        <f t="shared" si="3"/>
        <v>1.107472134136526E-9</v>
      </c>
      <c r="K16">
        <f t="shared" si="4"/>
        <v>0</v>
      </c>
      <c r="L16">
        <f t="shared" si="5"/>
        <v>1.1380888549130882E-9</v>
      </c>
      <c r="M16">
        <f t="shared" si="25"/>
        <v>5.75</v>
      </c>
      <c r="N16">
        <f t="shared" si="6"/>
        <v>-3.9482748778523487</v>
      </c>
      <c r="O16">
        <f t="shared" si="7"/>
        <v>3.9358195458020617E-5</v>
      </c>
      <c r="P16">
        <f t="shared" si="8"/>
        <v>-4.3018282684456226</v>
      </c>
      <c r="Q16">
        <f t="shared" si="9"/>
        <v>8.4697290352764326E-6</v>
      </c>
      <c r="R16">
        <f t="shared" si="10"/>
        <v>1.6935160023522251E-5</v>
      </c>
      <c r="S16">
        <f t="shared" si="26"/>
        <v>5.75</v>
      </c>
      <c r="T16">
        <f t="shared" si="11"/>
        <v>-3.1385937736238083</v>
      </c>
      <c r="U16">
        <f t="shared" si="12"/>
        <v>8.4880303967811439E-4</v>
      </c>
      <c r="V16">
        <f t="shared" si="13"/>
        <v>-3.5716064755160275</v>
      </c>
      <c r="W16">
        <f t="shared" si="14"/>
        <v>1.7739912494003723E-4</v>
      </c>
      <c r="X16">
        <f t="shared" si="15"/>
        <v>5.1985168287788965E-4</v>
      </c>
      <c r="Y16">
        <f t="shared" si="27"/>
        <v>5.75</v>
      </c>
      <c r="Z16">
        <f t="shared" si="16"/>
        <v>-2.7181019401178834</v>
      </c>
      <c r="AA16">
        <f t="shared" si="17"/>
        <v>3.2828802934379976E-3</v>
      </c>
      <c r="AB16">
        <f t="shared" si="18"/>
        <v>-3.2181019401178834</v>
      </c>
      <c r="AC16">
        <f t="shared" si="19"/>
        <v>6.4520973310120159E-4</v>
      </c>
      <c r="AD16">
        <f t="shared" si="20"/>
        <v>3.1051963175464312E-3</v>
      </c>
      <c r="AE16">
        <f t="shared" si="21"/>
        <v>13569686.89762445</v>
      </c>
      <c r="AF16">
        <f t="shared" si="22"/>
        <v>2.9399519930800519E-8</v>
      </c>
      <c r="AG16">
        <v>5.75</v>
      </c>
      <c r="AH16">
        <f t="shared" si="23"/>
        <v>2.045183995186123E-8</v>
      </c>
    </row>
    <row r="17" spans="6:34" x14ac:dyDescent="0.25">
      <c r="F17">
        <f t="shared" si="24"/>
        <v>6</v>
      </c>
      <c r="G17">
        <f t="shared" si="1"/>
        <v>-5.5609654225605833</v>
      </c>
      <c r="H17">
        <f t="shared" si="2"/>
        <v>1.341431769736214E-8</v>
      </c>
      <c r="I17">
        <f t="shared" si="0"/>
        <v>-5.8109654225605833</v>
      </c>
      <c r="J17">
        <f t="shared" si="3"/>
        <v>3.1056796550280553E-9</v>
      </c>
      <c r="K17">
        <f t="shared" si="4"/>
        <v>0</v>
      </c>
      <c r="L17">
        <f t="shared" si="5"/>
        <v>3.2794249892590587E-9</v>
      </c>
      <c r="M17">
        <f t="shared" si="25"/>
        <v>6</v>
      </c>
      <c r="N17">
        <f t="shared" si="6"/>
        <v>-3.8278981100114873</v>
      </c>
      <c r="O17">
        <f t="shared" si="7"/>
        <v>6.462111699734732E-5</v>
      </c>
      <c r="P17">
        <f t="shared" si="8"/>
        <v>-4.1814515006047612</v>
      </c>
      <c r="Q17">
        <f t="shared" si="9"/>
        <v>1.4482702027678058E-5</v>
      </c>
      <c r="R17">
        <f t="shared" si="10"/>
        <v>2.9709584829443441E-5</v>
      </c>
      <c r="S17">
        <f t="shared" si="26"/>
        <v>6</v>
      </c>
      <c r="T17">
        <f t="shared" si="11"/>
        <v>-3.0403065542586143</v>
      </c>
      <c r="U17">
        <f t="shared" si="12"/>
        <v>1.1816872956808126E-3</v>
      </c>
      <c r="V17">
        <f t="shared" si="13"/>
        <v>-3.4733192561508335</v>
      </c>
      <c r="W17">
        <f t="shared" si="14"/>
        <v>2.5703173683150809E-4</v>
      </c>
      <c r="X17">
        <f t="shared" si="15"/>
        <v>7.7185581953398592E-4</v>
      </c>
      <c r="Y17">
        <f t="shared" si="27"/>
        <v>6</v>
      </c>
      <c r="Z17">
        <f t="shared" si="16"/>
        <v>-2.6329827112802917</v>
      </c>
      <c r="AA17">
        <f t="shared" si="17"/>
        <v>4.231932778923273E-3</v>
      </c>
      <c r="AB17">
        <f t="shared" si="18"/>
        <v>-3.1329827112802917</v>
      </c>
      <c r="AC17">
        <f t="shared" si="19"/>
        <v>8.6519817149426309E-4</v>
      </c>
      <c r="AD17">
        <f t="shared" si="20"/>
        <v>4.242882108641436E-3</v>
      </c>
      <c r="AE17">
        <f t="shared" si="21"/>
        <v>5189605.3690395365</v>
      </c>
      <c r="AF17">
        <f t="shared" si="22"/>
        <v>7.6873336608881062E-8</v>
      </c>
      <c r="AG17">
        <v>6</v>
      </c>
      <c r="AH17">
        <f t="shared" si="23"/>
        <v>5.1248891072587375E-8</v>
      </c>
    </row>
    <row r="18" spans="6:34" x14ac:dyDescent="0.25">
      <c r="F18">
        <f t="shared" si="24"/>
        <v>6.25</v>
      </c>
      <c r="G18">
        <f t="shared" si="1"/>
        <v>-5.3976774444795623</v>
      </c>
      <c r="H18">
        <f t="shared" si="2"/>
        <v>3.3754547196319703E-8</v>
      </c>
      <c r="I18">
        <f t="shared" si="0"/>
        <v>-5.6476774444795623</v>
      </c>
      <c r="J18">
        <f t="shared" si="3"/>
        <v>8.131497087595682E-9</v>
      </c>
      <c r="K18">
        <f t="shared" si="4"/>
        <v>0</v>
      </c>
      <c r="L18">
        <f t="shared" si="5"/>
        <v>8.8187745160858409E-9</v>
      </c>
      <c r="M18">
        <f t="shared" si="25"/>
        <v>6.25</v>
      </c>
      <c r="N18">
        <f t="shared" si="6"/>
        <v>-3.7124360734241568</v>
      </c>
      <c r="O18">
        <f t="shared" si="7"/>
        <v>1.0263695890211958E-4</v>
      </c>
      <c r="P18">
        <f t="shared" si="8"/>
        <v>-4.0659894640174308</v>
      </c>
      <c r="Q18">
        <f t="shared" si="9"/>
        <v>2.391454830378172E-5</v>
      </c>
      <c r="R18">
        <f t="shared" si="10"/>
        <v>5.0305560169127284E-5</v>
      </c>
      <c r="S18">
        <f t="shared" si="26"/>
        <v>6.25</v>
      </c>
      <c r="T18">
        <f t="shared" si="11"/>
        <v>-2.9460321961581073</v>
      </c>
      <c r="U18">
        <f t="shared" si="12"/>
        <v>1.6093944714940852E-3</v>
      </c>
      <c r="V18">
        <f t="shared" si="13"/>
        <v>-3.3790448980503265</v>
      </c>
      <c r="W18">
        <f t="shared" si="14"/>
        <v>3.636906395345287E-4</v>
      </c>
      <c r="X18">
        <f t="shared" si="15"/>
        <v>1.1185941160333883E-3</v>
      </c>
      <c r="Y18">
        <f t="shared" si="27"/>
        <v>6.25</v>
      </c>
      <c r="Z18">
        <f t="shared" si="16"/>
        <v>-2.5513387222397812</v>
      </c>
      <c r="AA18">
        <f t="shared" si="17"/>
        <v>5.3654988376526623E-3</v>
      </c>
      <c r="AB18">
        <f t="shared" si="18"/>
        <v>-3.0513387222397812</v>
      </c>
      <c r="AC18">
        <f t="shared" si="19"/>
        <v>1.1391170174827616E-3</v>
      </c>
      <c r="AD18">
        <f t="shared" si="20"/>
        <v>5.6900409065353055E-3</v>
      </c>
      <c r="AE18">
        <f t="shared" si="21"/>
        <v>2121132.9140309445</v>
      </c>
      <c r="AF18">
        <f t="shared" si="22"/>
        <v>1.8807981233165319E-7</v>
      </c>
      <c r="AG18">
        <v>6.25</v>
      </c>
      <c r="AH18">
        <f t="shared" si="23"/>
        <v>1.2037107989225803E-7</v>
      </c>
    </row>
    <row r="19" spans="6:34" x14ac:dyDescent="0.25">
      <c r="F19">
        <f t="shared" si="24"/>
        <v>6.5</v>
      </c>
      <c r="G19">
        <f t="shared" si="1"/>
        <v>-5.2407945918664369</v>
      </c>
      <c r="H19">
        <f t="shared" si="2"/>
        <v>7.9943307239321157E-8</v>
      </c>
      <c r="I19">
        <f t="shared" si="0"/>
        <v>-5.4907945918664369</v>
      </c>
      <c r="J19">
        <f t="shared" si="3"/>
        <v>2.0006474432707379E-8</v>
      </c>
      <c r="K19">
        <f t="shared" si="4"/>
        <v>0</v>
      </c>
      <c r="L19">
        <f t="shared" si="5"/>
        <v>2.2275148803567915E-8</v>
      </c>
      <c r="M19">
        <f t="shared" si="25"/>
        <v>6.5</v>
      </c>
      <c r="N19">
        <f t="shared" si="6"/>
        <v>-3.6015031444895262</v>
      </c>
      <c r="O19">
        <f t="shared" si="7"/>
        <v>1.5819129760925385E-4</v>
      </c>
      <c r="P19">
        <f t="shared" si="8"/>
        <v>-3.9550565350828002</v>
      </c>
      <c r="Q19">
        <f t="shared" si="9"/>
        <v>3.8258277793169814E-5</v>
      </c>
      <c r="R19">
        <f t="shared" si="10"/>
        <v>8.2486330803985763E-5</v>
      </c>
      <c r="S19">
        <f t="shared" si="26"/>
        <v>6.5</v>
      </c>
      <c r="T19">
        <f t="shared" si="11"/>
        <v>-2.8554558389706828</v>
      </c>
      <c r="U19">
        <f t="shared" si="12"/>
        <v>2.1487549461248244E-3</v>
      </c>
      <c r="V19">
        <f t="shared" si="13"/>
        <v>-3.288468540862902</v>
      </c>
      <c r="W19">
        <f t="shared" si="14"/>
        <v>5.0367020820255037E-4</v>
      </c>
      <c r="X19">
        <f t="shared" si="15"/>
        <v>1.585855006689221E-3</v>
      </c>
      <c r="Y19">
        <f t="shared" si="27"/>
        <v>6.5</v>
      </c>
      <c r="Z19">
        <f t="shared" si="16"/>
        <v>-2.4728972959332185</v>
      </c>
      <c r="AA19">
        <f t="shared" si="17"/>
        <v>6.7011326299859664E-3</v>
      </c>
      <c r="AB19">
        <f t="shared" si="18"/>
        <v>-2.9728972959332185</v>
      </c>
      <c r="AC19">
        <f t="shared" si="19"/>
        <v>1.4750157241284053E-3</v>
      </c>
      <c r="AD19">
        <f t="shared" si="20"/>
        <v>7.5024008662544564E-3</v>
      </c>
      <c r="AE19">
        <f t="shared" si="21"/>
        <v>920768.54663392028</v>
      </c>
      <c r="AF19">
        <f t="shared" si="22"/>
        <v>4.332709689746216E-7</v>
      </c>
      <c r="AG19">
        <v>6.5</v>
      </c>
      <c r="AH19">
        <f t="shared" si="23"/>
        <v>2.6662828859976713E-7</v>
      </c>
    </row>
    <row r="20" spans="6:34" x14ac:dyDescent="0.25">
      <c r="F20">
        <f t="shared" si="24"/>
        <v>6.75</v>
      </c>
      <c r="G20">
        <f t="shared" si="1"/>
        <v>-5.089833279935049</v>
      </c>
      <c r="H20">
        <f t="shared" si="2"/>
        <v>1.7918923158613078E-7</v>
      </c>
      <c r="I20">
        <f t="shared" si="0"/>
        <v>-5.339833279935049</v>
      </c>
      <c r="J20">
        <f t="shared" si="3"/>
        <v>4.6516047771365009E-8</v>
      </c>
      <c r="K20">
        <f t="shared" si="4"/>
        <v>0</v>
      </c>
      <c r="L20">
        <f t="shared" si="5"/>
        <v>5.3149075126589288E-8</v>
      </c>
      <c r="M20">
        <f t="shared" si="25"/>
        <v>6.75</v>
      </c>
      <c r="N20">
        <f t="shared" si="6"/>
        <v>-3.4947573771260241</v>
      </c>
      <c r="O20">
        <f t="shared" si="7"/>
        <v>2.3724643705525558E-4</v>
      </c>
      <c r="P20">
        <f t="shared" si="8"/>
        <v>-3.848310767719298</v>
      </c>
      <c r="Q20">
        <f t="shared" si="9"/>
        <v>5.9467558411256388E-5</v>
      </c>
      <c r="R20">
        <f t="shared" si="10"/>
        <v>1.3135601291720594E-4</v>
      </c>
      <c r="S20">
        <f t="shared" si="26"/>
        <v>6.75</v>
      </c>
      <c r="T20">
        <f t="shared" si="11"/>
        <v>-2.7682982848898772</v>
      </c>
      <c r="U20">
        <f t="shared" si="12"/>
        <v>2.8174927930565367E-3</v>
      </c>
      <c r="V20">
        <f t="shared" si="13"/>
        <v>-3.2013109867820964</v>
      </c>
      <c r="W20">
        <f t="shared" si="14"/>
        <v>6.8401897753037815E-4</v>
      </c>
      <c r="X20">
        <f t="shared" si="15"/>
        <v>2.2037512456141405E-3</v>
      </c>
      <c r="Y20">
        <f t="shared" si="27"/>
        <v>6.75</v>
      </c>
      <c r="Z20">
        <f t="shared" si="16"/>
        <v>-2.3974166399675245</v>
      </c>
      <c r="AA20">
        <f t="shared" si="17"/>
        <v>8.2555687122555996E-3</v>
      </c>
      <c r="AB20">
        <f t="shared" si="18"/>
        <v>-2.8974166399675245</v>
      </c>
      <c r="AC20">
        <f t="shared" si="19"/>
        <v>1.8812485639216699E-3</v>
      </c>
      <c r="AD20">
        <f t="shared" si="20"/>
        <v>9.7402610366602999E-3</v>
      </c>
      <c r="AE20">
        <f t="shared" si="21"/>
        <v>422186.06525332894</v>
      </c>
      <c r="AF20">
        <f t="shared" si="22"/>
        <v>9.4494421591591603E-7</v>
      </c>
      <c r="AG20">
        <v>6.75</v>
      </c>
      <c r="AH20">
        <f t="shared" si="23"/>
        <v>5.599669427649873E-7</v>
      </c>
    </row>
    <row r="21" spans="6:34" x14ac:dyDescent="0.25">
      <c r="F21">
        <f t="shared" si="24"/>
        <v>7</v>
      </c>
      <c r="G21">
        <f t="shared" si="1"/>
        <v>-4.9443627032515494</v>
      </c>
      <c r="H21">
        <f t="shared" si="2"/>
        <v>3.8196679002119909E-7</v>
      </c>
      <c r="I21">
        <f t="shared" si="0"/>
        <v>-5.1943627032515494</v>
      </c>
      <c r="J21">
        <f t="shared" si="3"/>
        <v>1.0271115346689797E-7</v>
      </c>
      <c r="K21">
        <f t="shared" si="4"/>
        <v>0</v>
      </c>
      <c r="L21">
        <f t="shared" si="5"/>
        <v>1.2039190242985334E-7</v>
      </c>
      <c r="M21">
        <f t="shared" si="25"/>
        <v>7</v>
      </c>
      <c r="N21">
        <f t="shared" si="6"/>
        <v>-3.3918941458900038</v>
      </c>
      <c r="O21">
        <f t="shared" si="7"/>
        <v>3.4705625276538419E-4</v>
      </c>
      <c r="P21">
        <f t="shared" si="8"/>
        <v>-3.7454475364832778</v>
      </c>
      <c r="Q21">
        <f t="shared" si="9"/>
        <v>9.0036238466525474E-5</v>
      </c>
      <c r="R21">
        <f t="shared" si="10"/>
        <v>2.0366859227198726E-4</v>
      </c>
      <c r="S21">
        <f t="shared" si="26"/>
        <v>7</v>
      </c>
      <c r="T21">
        <f t="shared" si="11"/>
        <v>-2.6843108082824885</v>
      </c>
      <c r="U21">
        <f t="shared" si="12"/>
        <v>3.6339752558603093E-3</v>
      </c>
      <c r="V21">
        <f t="shared" si="13"/>
        <v>-3.1173235101747077</v>
      </c>
      <c r="W21">
        <f t="shared" si="14"/>
        <v>9.1250591552465357E-4</v>
      </c>
      <c r="X21">
        <f t="shared" si="15"/>
        <v>3.0069124009561368E-3</v>
      </c>
      <c r="Y21">
        <f t="shared" si="27"/>
        <v>7</v>
      </c>
      <c r="Z21">
        <f t="shared" si="16"/>
        <v>-2.3246813516257747</v>
      </c>
      <c r="AA21">
        <f t="shared" si="17"/>
        <v>1.0044502582343767E-2</v>
      </c>
      <c r="AB21">
        <f t="shared" si="18"/>
        <v>-2.8246813516257747</v>
      </c>
      <c r="AC21">
        <f t="shared" si="19"/>
        <v>2.3663828517166991E-3</v>
      </c>
      <c r="AD21">
        <f t="shared" si="20"/>
        <v>1.2468174052928931E-2</v>
      </c>
      <c r="AE21">
        <f t="shared" si="21"/>
        <v>203487.78767775043</v>
      </c>
      <c r="AF21">
        <f t="shared" si="22"/>
        <v>1.9605219799883523E-6</v>
      </c>
      <c r="AG21">
        <v>7</v>
      </c>
      <c r="AH21">
        <f t="shared" si="23"/>
        <v>1.1202982742790584E-6</v>
      </c>
    </row>
    <row r="22" spans="6:34" x14ac:dyDescent="0.25">
      <c r="F22">
        <f t="shared" si="24"/>
        <v>7.25</v>
      </c>
      <c r="G22">
        <f t="shared" si="1"/>
        <v>-4.8039974240064698</v>
      </c>
      <c r="H22">
        <f t="shared" si="2"/>
        <v>7.7764415248206524E-7</v>
      </c>
      <c r="I22">
        <f t="shared" si="0"/>
        <v>-5.0539974240064698</v>
      </c>
      <c r="J22">
        <f t="shared" si="3"/>
        <v>2.1632872218805868E-7</v>
      </c>
      <c r="K22">
        <f t="shared" si="4"/>
        <v>0</v>
      </c>
      <c r="L22">
        <f t="shared" si="5"/>
        <v>2.6003787785060247E-7</v>
      </c>
      <c r="M22">
        <f t="shared" si="25"/>
        <v>7.25</v>
      </c>
      <c r="N22">
        <f t="shared" si="6"/>
        <v>-3.2926409050926648</v>
      </c>
      <c r="O22">
        <f t="shared" si="7"/>
        <v>4.9625575286554933E-4</v>
      </c>
      <c r="P22">
        <f t="shared" si="8"/>
        <v>-3.6461942956859388</v>
      </c>
      <c r="Q22">
        <f t="shared" si="9"/>
        <v>1.3307638383061444E-4</v>
      </c>
      <c r="R22">
        <f t="shared" si="10"/>
        <v>3.0816260174015928E-4</v>
      </c>
      <c r="S22">
        <f t="shared" si="26"/>
        <v>7.25</v>
      </c>
      <c r="T22">
        <f t="shared" si="11"/>
        <v>-2.6032708765254648</v>
      </c>
      <c r="U22">
        <f t="shared" si="12"/>
        <v>4.6169482677988552E-3</v>
      </c>
      <c r="V22">
        <f t="shared" si="13"/>
        <v>-3.036283578417684</v>
      </c>
      <c r="W22">
        <f t="shared" si="14"/>
        <v>1.197569920437786E-3</v>
      </c>
      <c r="X22">
        <f t="shared" si="15"/>
        <v>4.0346127840703433E-3</v>
      </c>
      <c r="Y22">
        <f t="shared" si="27"/>
        <v>7.25</v>
      </c>
      <c r="Z22">
        <f t="shared" si="16"/>
        <v>-2.2544987120032349</v>
      </c>
      <c r="AA22">
        <f t="shared" si="17"/>
        <v>1.2082405803323855E-2</v>
      </c>
      <c r="AB22">
        <f t="shared" si="18"/>
        <v>-2.7544987120032349</v>
      </c>
      <c r="AC22">
        <f t="shared" si="19"/>
        <v>2.9391060666224445E-3</v>
      </c>
      <c r="AD22">
        <f t="shared" si="20"/>
        <v>1.5754577252034566E-2</v>
      </c>
      <c r="AE22">
        <f t="shared" si="21"/>
        <v>102661.82621610432</v>
      </c>
      <c r="AF22">
        <f t="shared" si="22"/>
        <v>3.8859846459545204E-6</v>
      </c>
      <c r="AG22">
        <v>7.25</v>
      </c>
      <c r="AH22">
        <f t="shared" si="23"/>
        <v>2.1439915288024942E-6</v>
      </c>
    </row>
    <row r="23" spans="6:34" x14ac:dyDescent="0.25">
      <c r="F23">
        <f t="shared" si="24"/>
        <v>7.5</v>
      </c>
      <c r="G23">
        <f t="shared" si="1"/>
        <v>-4.6683912173037445</v>
      </c>
      <c r="H23">
        <f t="shared" si="2"/>
        <v>1.5178371932651919E-6</v>
      </c>
      <c r="I23">
        <f t="shared" si="0"/>
        <v>-4.9183912173037445</v>
      </c>
      <c r="J23">
        <f t="shared" si="3"/>
        <v>4.3629193310638837E-7</v>
      </c>
      <c r="K23">
        <f t="shared" si="4"/>
        <v>0</v>
      </c>
      <c r="L23">
        <f t="shared" si="5"/>
        <v>5.3766194114389635E-7</v>
      </c>
      <c r="M23">
        <f t="shared" si="25"/>
        <v>7.5</v>
      </c>
      <c r="N23">
        <f t="shared" si="6"/>
        <v>-3.1967528367621831</v>
      </c>
      <c r="O23">
        <f t="shared" si="7"/>
        <v>6.9491980822653594E-4</v>
      </c>
      <c r="P23">
        <f t="shared" si="8"/>
        <v>-3.5503062273554571</v>
      </c>
      <c r="Q23">
        <f t="shared" si="9"/>
        <v>1.9239164170773614E-4</v>
      </c>
      <c r="R23">
        <f t="shared" si="10"/>
        <v>4.5591443682951698E-4</v>
      </c>
      <c r="S23">
        <f t="shared" si="26"/>
        <v>7.5</v>
      </c>
      <c r="T23">
        <f t="shared" si="11"/>
        <v>-2.5249785965818621</v>
      </c>
      <c r="U23">
        <f t="shared" si="12"/>
        <v>5.7852667996396113E-3</v>
      </c>
      <c r="V23">
        <f t="shared" si="13"/>
        <v>-2.9579912984740813</v>
      </c>
      <c r="W23">
        <f t="shared" si="14"/>
        <v>1.5482543241351044E-3</v>
      </c>
      <c r="X23">
        <f t="shared" si="15"/>
        <v>5.3308324364949866E-3</v>
      </c>
      <c r="Y23">
        <f t="shared" si="27"/>
        <v>7.5</v>
      </c>
      <c r="Z23">
        <f t="shared" si="16"/>
        <v>-2.1866956086518723</v>
      </c>
      <c r="AA23">
        <f t="shared" si="17"/>
        <v>1.4382376203077064E-2</v>
      </c>
      <c r="AB23">
        <f t="shared" si="18"/>
        <v>-2.6866956086518723</v>
      </c>
      <c r="AC23">
        <f t="shared" si="19"/>
        <v>3.6081340616156746E-3</v>
      </c>
      <c r="AD23">
        <f t="shared" si="20"/>
        <v>1.9671382955474395E-2</v>
      </c>
      <c r="AE23">
        <f t="shared" si="21"/>
        <v>54010.744549856325</v>
      </c>
      <c r="AF23">
        <f t="shared" si="22"/>
        <v>7.3863503220766837E-6</v>
      </c>
      <c r="AG23">
        <v>7.5</v>
      </c>
      <c r="AH23">
        <f t="shared" si="23"/>
        <v>3.9393868384408983E-6</v>
      </c>
    </row>
    <row r="24" spans="6:34" x14ac:dyDescent="0.25">
      <c r="F24">
        <f t="shared" si="24"/>
        <v>7.75</v>
      </c>
      <c r="G24">
        <f t="shared" si="1"/>
        <v>-4.5372319260117804</v>
      </c>
      <c r="H24">
        <f t="shared" si="2"/>
        <v>2.8498706575847723E-6</v>
      </c>
      <c r="I24">
        <f t="shared" si="0"/>
        <v>-4.7872319260117804</v>
      </c>
      <c r="J24">
        <f t="shared" si="3"/>
        <v>8.4548691218057869E-7</v>
      </c>
      <c r="K24">
        <f t="shared" si="4"/>
        <v>0</v>
      </c>
      <c r="L24">
        <f t="shared" si="5"/>
        <v>1.0678876182268322E-6</v>
      </c>
      <c r="M24">
        <f t="shared" si="25"/>
        <v>7.75</v>
      </c>
      <c r="N24">
        <f t="shared" si="6"/>
        <v>-3.1040092124740135</v>
      </c>
      <c r="O24">
        <f t="shared" si="7"/>
        <v>9.5458693085140583E-4</v>
      </c>
      <c r="P24">
        <f t="shared" si="8"/>
        <v>-3.4575626030672875</v>
      </c>
      <c r="Q24">
        <f t="shared" si="9"/>
        <v>2.7254279042572403E-4</v>
      </c>
      <c r="R24">
        <f t="shared" si="10"/>
        <v>6.6070205440585915E-4</v>
      </c>
      <c r="S24">
        <f t="shared" si="26"/>
        <v>7.75</v>
      </c>
      <c r="T24">
        <f t="shared" si="11"/>
        <v>-2.4492537444477263</v>
      </c>
      <c r="U24">
        <f t="shared" si="12"/>
        <v>7.1576280110325118E-3</v>
      </c>
      <c r="V24">
        <f t="shared" si="13"/>
        <v>-2.8822664463399454</v>
      </c>
      <c r="W24">
        <f t="shared" si="14"/>
        <v>1.9741285593917472E-3</v>
      </c>
      <c r="X24">
        <f t="shared" si="15"/>
        <v>6.9442508982476003E-3</v>
      </c>
      <c r="Y24">
        <f t="shared" si="27"/>
        <v>7.75</v>
      </c>
      <c r="Z24">
        <f t="shared" si="16"/>
        <v>-2.1211159630058902</v>
      </c>
      <c r="AA24">
        <f t="shared" si="17"/>
        <v>1.6956022461342087E-2</v>
      </c>
      <c r="AB24">
        <f t="shared" si="18"/>
        <v>-2.6211159630058902</v>
      </c>
      <c r="AC24">
        <f t="shared" si="19"/>
        <v>4.3821222275334613E-3</v>
      </c>
      <c r="AD24">
        <f t="shared" si="20"/>
        <v>2.4293538337819665E-2</v>
      </c>
      <c r="AE24">
        <f t="shared" si="21"/>
        <v>29532.208940561395</v>
      </c>
      <c r="AF24">
        <f t="shared" si="22"/>
        <v>1.3508717929104866E-5</v>
      </c>
      <c r="AG24">
        <v>7.75</v>
      </c>
      <c r="AH24">
        <f t="shared" si="23"/>
        <v>6.9722415117960596E-6</v>
      </c>
    </row>
    <row r="25" spans="6:34" x14ac:dyDescent="0.25">
      <c r="F25">
        <f t="shared" si="24"/>
        <v>8</v>
      </c>
      <c r="G25">
        <f t="shared" si="1"/>
        <v>-4.4102371327534593</v>
      </c>
      <c r="H25">
        <f t="shared" si="2"/>
        <v>5.162874125158824E-6</v>
      </c>
      <c r="I25">
        <f t="shared" si="0"/>
        <v>-4.6602371327534593</v>
      </c>
      <c r="J25">
        <f t="shared" si="3"/>
        <v>1.5792264677504583E-6</v>
      </c>
      <c r="K25">
        <f t="shared" si="4"/>
        <v>0</v>
      </c>
      <c r="L25">
        <f t="shared" si="5"/>
        <v>2.0437866026040642E-6</v>
      </c>
      <c r="M25">
        <f t="shared" si="25"/>
        <v>8</v>
      </c>
      <c r="N25">
        <f t="shared" si="6"/>
        <v>-3.0142103329856713</v>
      </c>
      <c r="O25">
        <f t="shared" si="7"/>
        <v>1.2882455767593182E-3</v>
      </c>
      <c r="P25">
        <f t="shared" si="8"/>
        <v>-3.3677637235789453</v>
      </c>
      <c r="Q25">
        <f t="shared" si="9"/>
        <v>3.7890255182829408E-4</v>
      </c>
      <c r="R25">
        <f t="shared" si="10"/>
        <v>9.3936996696701927E-4</v>
      </c>
      <c r="S25">
        <f t="shared" si="26"/>
        <v>8</v>
      </c>
      <c r="T25">
        <f t="shared" si="11"/>
        <v>-2.3759332663743535</v>
      </c>
      <c r="U25">
        <f t="shared" si="12"/>
        <v>8.7523141522812074E-3</v>
      </c>
      <c r="V25">
        <f t="shared" si="13"/>
        <v>-2.8089459682665727</v>
      </c>
      <c r="W25">
        <f t="shared" si="14"/>
        <v>2.4851993867497858E-3</v>
      </c>
      <c r="X25">
        <f t="shared" si="15"/>
        <v>8.9281753497244126E-3</v>
      </c>
      <c r="Y25">
        <f t="shared" si="27"/>
        <v>8</v>
      </c>
      <c r="Z25">
        <f t="shared" si="16"/>
        <v>-2.0576185663767297</v>
      </c>
      <c r="AA25">
        <f t="shared" si="17"/>
        <v>1.9813381487997737E-2</v>
      </c>
      <c r="AB25">
        <f t="shared" si="18"/>
        <v>-2.5576185663767297</v>
      </c>
      <c r="AC25">
        <f t="shared" si="19"/>
        <v>5.2695811489788698E-3</v>
      </c>
      <c r="AD25">
        <f t="shared" si="20"/>
        <v>2.969856470636259E-2</v>
      </c>
      <c r="AE25">
        <f t="shared" si="21"/>
        <v>16732.291992623519</v>
      </c>
      <c r="AF25">
        <f t="shared" si="22"/>
        <v>2.3842655900178388E-5</v>
      </c>
      <c r="AG25">
        <v>8</v>
      </c>
      <c r="AH25">
        <f t="shared" si="23"/>
        <v>1.1921327950089194E-5</v>
      </c>
    </row>
    <row r="26" spans="6:34" x14ac:dyDescent="0.25">
      <c r="F26">
        <f t="shared" si="24"/>
        <v>8.25</v>
      </c>
      <c r="G26">
        <f t="shared" si="1"/>
        <v>-4.2871504980864445</v>
      </c>
      <c r="H26">
        <f t="shared" si="2"/>
        <v>9.048984263965667E-6</v>
      </c>
      <c r="I26">
        <f t="shared" si="0"/>
        <v>-4.5371504980864445</v>
      </c>
      <c r="J26">
        <f t="shared" si="3"/>
        <v>2.8509708476826337E-6</v>
      </c>
      <c r="K26">
        <f t="shared" si="4"/>
        <v>0</v>
      </c>
      <c r="L26">
        <f t="shared" si="5"/>
        <v>3.779641291107869E-6</v>
      </c>
      <c r="M26">
        <f t="shared" si="25"/>
        <v>8.25</v>
      </c>
      <c r="N26">
        <f t="shared" si="6"/>
        <v>-2.9271749389391939</v>
      </c>
      <c r="O26">
        <f t="shared" si="7"/>
        <v>1.71028209698156E-3</v>
      </c>
      <c r="P26">
        <f t="shared" si="8"/>
        <v>-3.2807283295324678</v>
      </c>
      <c r="Q26">
        <f t="shared" si="9"/>
        <v>5.17697105632032E-4</v>
      </c>
      <c r="R26">
        <f t="shared" si="10"/>
        <v>1.3121860199370519E-3</v>
      </c>
      <c r="S26">
        <f t="shared" si="26"/>
        <v>8.25</v>
      </c>
      <c r="T26">
        <f t="shared" si="11"/>
        <v>-2.3048691647157074</v>
      </c>
      <c r="U26">
        <f t="shared" si="12"/>
        <v>1.0586951013302306E-2</v>
      </c>
      <c r="V26">
        <f t="shared" si="13"/>
        <v>-2.7378818666079265</v>
      </c>
      <c r="W26">
        <f t="shared" si="14"/>
        <v>3.0918141909320788E-3</v>
      </c>
      <c r="X26">
        <f t="shared" si="15"/>
        <v>1.1340406314054571E-2</v>
      </c>
      <c r="Y26">
        <f t="shared" si="27"/>
        <v>8.25</v>
      </c>
      <c r="Z26">
        <f t="shared" si="16"/>
        <v>-1.9960752490432223</v>
      </c>
      <c r="AA26">
        <f t="shared" si="17"/>
        <v>2.2962866337787012E-2</v>
      </c>
      <c r="AB26">
        <f t="shared" si="18"/>
        <v>-2.4960752490432223</v>
      </c>
      <c r="AC26">
        <f t="shared" si="19"/>
        <v>6.2787979687376917E-3</v>
      </c>
      <c r="AD26">
        <f t="shared" si="20"/>
        <v>3.5966085236235734E-2</v>
      </c>
      <c r="AE26">
        <f t="shared" si="21"/>
        <v>9796.9823779244889</v>
      </c>
      <c r="AF26">
        <f t="shared" si="22"/>
        <v>4.0720934774810674E-5</v>
      </c>
      <c r="AG26">
        <v>8.25</v>
      </c>
      <c r="AH26">
        <f t="shared" si="23"/>
        <v>1.9743483527180931E-5</v>
      </c>
    </row>
    <row r="27" spans="6:34" x14ac:dyDescent="0.25">
      <c r="F27">
        <f t="shared" si="24"/>
        <v>8.5</v>
      </c>
      <c r="G27">
        <f t="shared" si="1"/>
        <v>-4.1677386454877192</v>
      </c>
      <c r="H27">
        <f t="shared" si="2"/>
        <v>1.5381818370716561E-5</v>
      </c>
      <c r="I27">
        <f t="shared" si="0"/>
        <v>-4.4177386454877192</v>
      </c>
      <c r="J27">
        <f t="shared" si="3"/>
        <v>4.9869460025423106E-6</v>
      </c>
      <c r="K27">
        <f t="shared" si="4"/>
        <v>0</v>
      </c>
      <c r="L27">
        <f t="shared" si="5"/>
        <v>6.7711266860464258E-6</v>
      </c>
      <c r="M27">
        <f t="shared" si="25"/>
        <v>8.5</v>
      </c>
      <c r="N27">
        <f t="shared" si="6"/>
        <v>-2.8427380082125868</v>
      </c>
      <c r="O27">
        <f t="shared" si="7"/>
        <v>2.2363910516328849E-3</v>
      </c>
      <c r="P27">
        <f t="shared" si="8"/>
        <v>-3.1962913988058608</v>
      </c>
      <c r="Q27">
        <f t="shared" si="9"/>
        <v>6.9603222211625873E-4</v>
      </c>
      <c r="R27">
        <f t="shared" si="10"/>
        <v>1.8031804214220237E-3</v>
      </c>
      <c r="S27">
        <f t="shared" si="26"/>
        <v>8.5</v>
      </c>
      <c r="T27">
        <f t="shared" si="11"/>
        <v>-2.2359266994734015</v>
      </c>
      <c r="U27">
        <f t="shared" si="12"/>
        <v>1.2678286526032345E-2</v>
      </c>
      <c r="V27">
        <f t="shared" si="13"/>
        <v>-2.6689394013656207</v>
      </c>
      <c r="W27">
        <f t="shared" si="14"/>
        <v>3.8045588638690262E-3</v>
      </c>
      <c r="X27">
        <f t="shared" si="15"/>
        <v>1.4243045407265148E-2</v>
      </c>
      <c r="Y27">
        <f t="shared" si="27"/>
        <v>8.5</v>
      </c>
      <c r="Z27">
        <f t="shared" si="16"/>
        <v>-1.9363693227438596</v>
      </c>
      <c r="AA27">
        <f t="shared" si="17"/>
        <v>2.6411241962984978E-2</v>
      </c>
      <c r="AB27">
        <f t="shared" si="18"/>
        <v>-2.4363693227438596</v>
      </c>
      <c r="AC27">
        <f t="shared" si="19"/>
        <v>7.4177643753634732E-3</v>
      </c>
      <c r="AD27">
        <f t="shared" si="20"/>
        <v>4.3177349304865026E-2</v>
      </c>
      <c r="AE27">
        <f t="shared" si="21"/>
        <v>5913.6747870435292</v>
      </c>
      <c r="AF27">
        <f t="shared" si="22"/>
        <v>6.7460977271778443E-5</v>
      </c>
      <c r="AG27">
        <v>8.5</v>
      </c>
      <c r="AH27">
        <f t="shared" si="23"/>
        <v>3.1746342245542796E-5</v>
      </c>
    </row>
    <row r="28" spans="6:34" x14ac:dyDescent="0.25">
      <c r="F28">
        <f t="shared" si="24"/>
        <v>8.75</v>
      </c>
      <c r="G28">
        <f t="shared" si="1"/>
        <v>-4.0517884979947114</v>
      </c>
      <c r="H28">
        <f t="shared" si="2"/>
        <v>2.5413801152244191E-5</v>
      </c>
      <c r="I28">
        <f t="shared" si="0"/>
        <v>-4.3017884979947114</v>
      </c>
      <c r="J28">
        <f t="shared" si="3"/>
        <v>8.4712497238802523E-6</v>
      </c>
      <c r="K28">
        <f t="shared" si="4"/>
        <v>0</v>
      </c>
      <c r="L28">
        <f t="shared" si="5"/>
        <v>1.1777442305364541E-5</v>
      </c>
      <c r="M28">
        <f t="shared" si="25"/>
        <v>8.75</v>
      </c>
      <c r="N28">
        <f t="shared" si="6"/>
        <v>-2.7607488726407006</v>
      </c>
      <c r="O28">
        <f t="shared" si="7"/>
        <v>2.8834500508952135E-3</v>
      </c>
      <c r="P28">
        <f t="shared" si="8"/>
        <v>-3.1143022632339745</v>
      </c>
      <c r="Q28">
        <f t="shared" si="9"/>
        <v>9.2190248549372828E-4</v>
      </c>
      <c r="R28">
        <f t="shared" si="10"/>
        <v>2.4404578574402022E-3</v>
      </c>
      <c r="S28">
        <f t="shared" si="26"/>
        <v>8.75</v>
      </c>
      <c r="T28">
        <f t="shared" si="11"/>
        <v>-2.1689828506057367</v>
      </c>
      <c r="U28">
        <f t="shared" si="12"/>
        <v>1.5041992958859853E-2</v>
      </c>
      <c r="V28">
        <f t="shared" si="13"/>
        <v>-2.6019955524979559</v>
      </c>
      <c r="W28">
        <f t="shared" si="14"/>
        <v>4.6341527096555148E-3</v>
      </c>
      <c r="X28">
        <f t="shared" si="15"/>
        <v>1.7702250628189475E-2</v>
      </c>
      <c r="Y28">
        <f t="shared" si="27"/>
        <v>8.75</v>
      </c>
      <c r="Z28">
        <f t="shared" si="16"/>
        <v>-1.8783942489973557</v>
      </c>
      <c r="AA28">
        <f t="shared" si="17"/>
        <v>3.0163625841596386E-2</v>
      </c>
      <c r="AB28">
        <f t="shared" si="18"/>
        <v>-2.3783942489973557</v>
      </c>
      <c r="AC28">
        <f t="shared" si="19"/>
        <v>8.6941118527707039E-3</v>
      </c>
      <c r="AD28">
        <f t="shared" si="20"/>
        <v>5.1414760605373255E-2</v>
      </c>
      <c r="AE28">
        <f t="shared" si="21"/>
        <v>3672.0119872662781</v>
      </c>
      <c r="AF28">
        <f t="shared" si="22"/>
        <v>1.0864405720484463E-4</v>
      </c>
      <c r="AG28">
        <v>8.75</v>
      </c>
      <c r="AH28">
        <f t="shared" si="23"/>
        <v>4.966585472221469E-5</v>
      </c>
    </row>
    <row r="29" spans="6:34" x14ac:dyDescent="0.25">
      <c r="F29">
        <f t="shared" si="24"/>
        <v>9</v>
      </c>
      <c r="G29">
        <f t="shared" si="1"/>
        <v>-3.9391049901279258</v>
      </c>
      <c r="H29">
        <f t="shared" si="2"/>
        <v>4.0893068435492072E-5</v>
      </c>
      <c r="I29">
        <f t="shared" si="0"/>
        <v>-4.1891049901279258</v>
      </c>
      <c r="J29">
        <f t="shared" si="3"/>
        <v>1.4002840762745485E-5</v>
      </c>
      <c r="K29">
        <f t="shared" si="4"/>
        <v>0</v>
      </c>
      <c r="L29">
        <f t="shared" si="5"/>
        <v>1.9930218469734091E-5</v>
      </c>
      <c r="M29">
        <f t="shared" si="25"/>
        <v>9</v>
      </c>
      <c r="N29">
        <f t="shared" si="6"/>
        <v>-2.6810696001002086</v>
      </c>
      <c r="O29">
        <f t="shared" si="7"/>
        <v>3.669362529313071E-3</v>
      </c>
      <c r="P29">
        <f t="shared" si="8"/>
        <v>-3.0346229906934825</v>
      </c>
      <c r="Q29">
        <f t="shared" si="9"/>
        <v>1.2041826793978347E-3</v>
      </c>
      <c r="R29">
        <f t="shared" si="10"/>
        <v>3.2564742267305047E-3</v>
      </c>
      <c r="S29">
        <f t="shared" si="26"/>
        <v>9</v>
      </c>
      <c r="T29">
        <f t="shared" si="11"/>
        <v>-2.1039249970056169</v>
      </c>
      <c r="U29">
        <f t="shared" si="12"/>
        <v>1.7692495043513033E-2</v>
      </c>
      <c r="V29">
        <f t="shared" si="13"/>
        <v>-2.536937698897836</v>
      </c>
      <c r="W29">
        <f t="shared" si="14"/>
        <v>5.5913426551499473E-3</v>
      </c>
      <c r="X29">
        <f t="shared" si="15"/>
        <v>2.1787945400597475E-2</v>
      </c>
      <c r="Y29">
        <f t="shared" si="27"/>
        <v>9</v>
      </c>
      <c r="Z29">
        <f t="shared" si="16"/>
        <v>-1.8220524950639629</v>
      </c>
      <c r="AA29">
        <f t="shared" si="17"/>
        <v>3.4223510400839784E-2</v>
      </c>
      <c r="AB29">
        <f t="shared" si="18"/>
        <v>-2.3220524950639629</v>
      </c>
      <c r="AC29">
        <f t="shared" si="19"/>
        <v>1.0115054585141371E-2</v>
      </c>
      <c r="AD29">
        <f t="shared" si="20"/>
        <v>6.0761415235055405E-2</v>
      </c>
      <c r="AE29">
        <f t="shared" si="21"/>
        <v>2340.8609349994335</v>
      </c>
      <c r="AF29">
        <f t="shared" si="22"/>
        <v>1.7042545092561394E-4</v>
      </c>
      <c r="AG29">
        <v>9</v>
      </c>
      <c r="AH29">
        <f t="shared" si="23"/>
        <v>7.5744644855828416E-5</v>
      </c>
    </row>
    <row r="30" spans="6:34" x14ac:dyDescent="0.25">
      <c r="F30">
        <f t="shared" si="24"/>
        <v>9.25</v>
      </c>
      <c r="G30">
        <f t="shared" si="1"/>
        <v>-3.8295090933754676</v>
      </c>
      <c r="H30">
        <f t="shared" si="2"/>
        <v>6.41995694211548E-5</v>
      </c>
      <c r="I30">
        <f t="shared" si="0"/>
        <v>-4.0795090933754672</v>
      </c>
      <c r="J30">
        <f t="shared" si="3"/>
        <v>2.2565452268603605E-5</v>
      </c>
      <c r="K30">
        <f t="shared" si="4"/>
        <v>0</v>
      </c>
      <c r="L30">
        <f t="shared" si="5"/>
        <v>3.2874069053717291E-5</v>
      </c>
      <c r="M30">
        <f t="shared" si="25"/>
        <v>9.25</v>
      </c>
      <c r="N30">
        <f t="shared" si="6"/>
        <v>-2.6035735983163248</v>
      </c>
      <c r="O30">
        <f t="shared" si="7"/>
        <v>4.6128728550996183E-3</v>
      </c>
      <c r="P30">
        <f t="shared" si="8"/>
        <v>-2.9571269889095988</v>
      </c>
      <c r="Q30">
        <f t="shared" si="9"/>
        <v>1.5526010142423012E-3</v>
      </c>
      <c r="R30">
        <f t="shared" si="10"/>
        <v>4.2882705106860181E-3</v>
      </c>
      <c r="S30">
        <f t="shared" si="26"/>
        <v>9.25</v>
      </c>
      <c r="T30">
        <f t="shared" si="11"/>
        <v>-2.0406497765135065</v>
      </c>
      <c r="U30">
        <f t="shared" si="12"/>
        <v>2.0642825378083443E-2</v>
      </c>
      <c r="V30">
        <f t="shared" si="13"/>
        <v>-2.4736624784057257</v>
      </c>
      <c r="W30">
        <f t="shared" si="14"/>
        <v>6.6867988466361534E-3</v>
      </c>
      <c r="X30">
        <f t="shared" si="15"/>
        <v>2.6573488038182685E-2</v>
      </c>
      <c r="Y30">
        <f t="shared" si="27"/>
        <v>9.25</v>
      </c>
      <c r="Z30">
        <f t="shared" si="16"/>
        <v>-1.7672545466877339</v>
      </c>
      <c r="AA30">
        <f t="shared" si="17"/>
        <v>3.8592804153034684E-2</v>
      </c>
      <c r="AB30">
        <f t="shared" si="18"/>
        <v>-2.2672545466877336</v>
      </c>
      <c r="AC30">
        <f t="shared" si="19"/>
        <v>1.1687340197043218E-2</v>
      </c>
      <c r="AD30">
        <f t="shared" si="20"/>
        <v>7.1300654986610479E-2</v>
      </c>
      <c r="AE30">
        <f t="shared" si="21"/>
        <v>1529.3069656235145</v>
      </c>
      <c r="AF30">
        <f t="shared" si="22"/>
        <v>2.6086475074595621E-4</v>
      </c>
      <c r="AG30">
        <v>9.25</v>
      </c>
      <c r="AH30">
        <f t="shared" si="23"/>
        <v>1.1280637870095404E-4</v>
      </c>
    </row>
    <row r="31" spans="6:34" x14ac:dyDescent="0.25">
      <c r="F31">
        <f t="shared" si="24"/>
        <v>9.5</v>
      </c>
      <c r="G31">
        <f t="shared" si="1"/>
        <v>-3.7228361050468224</v>
      </c>
      <c r="H31">
        <f t="shared" si="2"/>
        <v>9.8498703390287792E-5</v>
      </c>
      <c r="I31">
        <f t="shared" si="0"/>
        <v>-3.9728361050468224</v>
      </c>
      <c r="J31">
        <f t="shared" si="3"/>
        <v>3.551095927131021E-5</v>
      </c>
      <c r="K31">
        <f t="shared" si="4"/>
        <v>0</v>
      </c>
      <c r="L31">
        <f t="shared" si="5"/>
        <v>5.2943410507810752E-5</v>
      </c>
      <c r="M31">
        <f t="shared" si="25"/>
        <v>9.5</v>
      </c>
      <c r="N31">
        <f t="shared" si="6"/>
        <v>-2.5281444048997064</v>
      </c>
      <c r="O31">
        <f t="shared" si="7"/>
        <v>5.7333589044831603E-3</v>
      </c>
      <c r="P31">
        <f t="shared" si="8"/>
        <v>-2.8816977954929803</v>
      </c>
      <c r="Q31">
        <f t="shared" si="9"/>
        <v>1.9776944638000104E-3</v>
      </c>
      <c r="R31">
        <f t="shared" si="10"/>
        <v>5.5776574910683038E-3</v>
      </c>
      <c r="S31">
        <f t="shared" si="26"/>
        <v>9.5</v>
      </c>
      <c r="T31">
        <f t="shared" si="11"/>
        <v>-1.9790620979867013</v>
      </c>
      <c r="U31">
        <f t="shared" si="12"/>
        <v>2.3904507573830829E-2</v>
      </c>
      <c r="V31">
        <f t="shared" si="13"/>
        <v>-2.4120747998789205</v>
      </c>
      <c r="W31">
        <f t="shared" si="14"/>
        <v>7.9310134746309498E-3</v>
      </c>
      <c r="X31">
        <f t="shared" si="15"/>
        <v>3.2135308526812179E-2</v>
      </c>
      <c r="Y31">
        <f t="shared" si="27"/>
        <v>9.5</v>
      </c>
      <c r="Z31">
        <f t="shared" si="16"/>
        <v>-1.7139180525234112</v>
      </c>
      <c r="AA31">
        <f t="shared" si="17"/>
        <v>4.3271888546201558E-2</v>
      </c>
      <c r="AB31">
        <f t="shared" si="18"/>
        <v>-2.213918052523411</v>
      </c>
      <c r="AC31">
        <f t="shared" si="19"/>
        <v>1.3417208327489345E-2</v>
      </c>
      <c r="AD31">
        <f t="shared" si="20"/>
        <v>8.3115640141828762E-2</v>
      </c>
      <c r="AE31">
        <f t="shared" si="21"/>
        <v>1022.242816955959</v>
      </c>
      <c r="AF31">
        <f t="shared" si="22"/>
        <v>3.9026175951952934E-4</v>
      </c>
      <c r="AG31">
        <v>9.5</v>
      </c>
      <c r="AH31">
        <f t="shared" si="23"/>
        <v>1.6432074085032813E-4</v>
      </c>
    </row>
    <row r="32" spans="6:34" x14ac:dyDescent="0.25">
      <c r="F32">
        <f t="shared" si="24"/>
        <v>9.75</v>
      </c>
      <c r="G32">
        <f t="shared" si="1"/>
        <v>-3.6189341594337798</v>
      </c>
      <c r="H32">
        <f t="shared" si="2"/>
        <v>1.4790944133323046E-4</v>
      </c>
      <c r="I32">
        <f t="shared" si="0"/>
        <v>-3.8689341594337798</v>
      </c>
      <c r="J32">
        <f t="shared" si="3"/>
        <v>5.4656076338646992E-5</v>
      </c>
      <c r="K32">
        <f t="shared" si="4"/>
        <v>0</v>
      </c>
      <c r="L32">
        <f t="shared" si="5"/>
        <v>8.3379578837515424E-5</v>
      </c>
      <c r="M32">
        <f t="shared" si="25"/>
        <v>9.75</v>
      </c>
      <c r="N32">
        <f t="shared" si="6"/>
        <v>-2.454674634578248</v>
      </c>
      <c r="O32">
        <f t="shared" si="7"/>
        <v>7.050607691129516E-3</v>
      </c>
      <c r="P32">
        <f t="shared" si="8"/>
        <v>-2.8082280251715219</v>
      </c>
      <c r="Q32">
        <f t="shared" si="9"/>
        <v>2.490747020395887E-3</v>
      </c>
      <c r="R32">
        <f t="shared" si="10"/>
        <v>7.1713463736624225E-3</v>
      </c>
      <c r="S32">
        <f t="shared" si="26"/>
        <v>9.75</v>
      </c>
      <c r="T32">
        <f t="shared" si="11"/>
        <v>-1.9190742817176853</v>
      </c>
      <c r="U32">
        <f t="shared" si="12"/>
        <v>2.748746686723811E-2</v>
      </c>
      <c r="V32">
        <f t="shared" si="13"/>
        <v>-2.3520869836099045</v>
      </c>
      <c r="W32">
        <f t="shared" si="14"/>
        <v>9.3342044101573218E-3</v>
      </c>
      <c r="X32">
        <f t="shared" si="15"/>
        <v>3.8552519539337887E-2</v>
      </c>
      <c r="Y32">
        <f t="shared" si="27"/>
        <v>9.75</v>
      </c>
      <c r="Z32">
        <f t="shared" si="16"/>
        <v>-1.66196707971689</v>
      </c>
      <c r="AA32">
        <f t="shared" si="17"/>
        <v>4.8259687681151756E-2</v>
      </c>
      <c r="AB32">
        <f t="shared" si="18"/>
        <v>-2.1619670797168897</v>
      </c>
      <c r="AC32">
        <f t="shared" si="19"/>
        <v>1.5310356886593563E-2</v>
      </c>
      <c r="AD32">
        <f t="shared" si="20"/>
        <v>9.6288945197770315E-2</v>
      </c>
      <c r="AE32">
        <f t="shared" si="21"/>
        <v>698.08594472313621</v>
      </c>
      <c r="AF32">
        <f t="shared" si="22"/>
        <v>5.7148017864713622E-4</v>
      </c>
      <c r="AG32">
        <v>9.75</v>
      </c>
      <c r="AH32">
        <f t="shared" si="23"/>
        <v>2.3445340662446614E-4</v>
      </c>
    </row>
    <row r="33" spans="6:34" x14ac:dyDescent="0.25">
      <c r="F33">
        <f t="shared" si="24"/>
        <v>10</v>
      </c>
      <c r="G33">
        <f t="shared" si="1"/>
        <v>-3.51766292749662</v>
      </c>
      <c r="H33">
        <f t="shared" si="2"/>
        <v>2.1768249748751518E-4</v>
      </c>
      <c r="I33">
        <f t="shared" si="0"/>
        <v>-3.76766292749662</v>
      </c>
      <c r="J33">
        <f t="shared" si="3"/>
        <v>8.2391496562087921E-5</v>
      </c>
      <c r="K33">
        <f t="shared" si="4"/>
        <v>0</v>
      </c>
      <c r="L33">
        <f t="shared" si="5"/>
        <v>1.2859133956025009E-4</v>
      </c>
      <c r="M33">
        <f t="shared" si="25"/>
        <v>10</v>
      </c>
      <c r="N33">
        <f t="shared" si="6"/>
        <v>-2.3830650597363667</v>
      </c>
      <c r="O33">
        <f t="shared" si="7"/>
        <v>8.5845798457872043E-3</v>
      </c>
      <c r="P33">
        <f t="shared" si="8"/>
        <v>-2.7366184503296407</v>
      </c>
      <c r="Q33">
        <f t="shared" si="9"/>
        <v>3.1037121555678574E-3</v>
      </c>
      <c r="R33">
        <f t="shared" si="10"/>
        <v>9.1210218042733771E-3</v>
      </c>
      <c r="S33">
        <f t="shared" si="26"/>
        <v>10</v>
      </c>
      <c r="T33">
        <f t="shared" si="11"/>
        <v>-1.8606053086976011</v>
      </c>
      <c r="U33">
        <f t="shared" si="12"/>
        <v>3.1399967303730035E-2</v>
      </c>
      <c r="V33">
        <f t="shared" si="13"/>
        <v>-2.2936180105898205</v>
      </c>
      <c r="W33">
        <f t="shared" si="14"/>
        <v>1.0906224969002553E-2</v>
      </c>
      <c r="X33">
        <f t="shared" si="15"/>
        <v>4.5906508449056804E-2</v>
      </c>
      <c r="Y33">
        <f t="shared" si="27"/>
        <v>10</v>
      </c>
      <c r="Z33">
        <f t="shared" si="16"/>
        <v>-1.61133146374831</v>
      </c>
      <c r="AA33">
        <f t="shared" si="17"/>
        <v>5.3553748240822492E-2</v>
      </c>
      <c r="AB33">
        <f t="shared" si="18"/>
        <v>-2.1113314637483098</v>
      </c>
      <c r="AC33">
        <f t="shared" si="19"/>
        <v>1.7371915722502365E-2</v>
      </c>
      <c r="AD33">
        <f t="shared" si="20"/>
        <v>0.11090218015584852</v>
      </c>
      <c r="AE33">
        <f t="shared" si="21"/>
        <v>486.37320257402678</v>
      </c>
      <c r="AF33">
        <f t="shared" si="22"/>
        <v>8.2023902281234962E-4</v>
      </c>
      <c r="AG33">
        <v>10</v>
      </c>
      <c r="AH33">
        <f t="shared" si="23"/>
        <v>3.2809560912493987E-4</v>
      </c>
    </row>
    <row r="34" spans="6:34" x14ac:dyDescent="0.25">
      <c r="F34">
        <f t="shared" si="24"/>
        <v>10.25</v>
      </c>
      <c r="G34">
        <f t="shared" si="1"/>
        <v>-3.4188924771351346</v>
      </c>
      <c r="H34">
        <f t="shared" si="2"/>
        <v>3.1438283603758106E-4</v>
      </c>
      <c r="I34">
        <f t="shared" si="0"/>
        <v>-3.6688924771351346</v>
      </c>
      <c r="J34">
        <f t="shared" si="3"/>
        <v>1.2180174973813729E-4</v>
      </c>
      <c r="K34">
        <f t="shared" si="4"/>
        <v>0</v>
      </c>
      <c r="L34">
        <f t="shared" si="5"/>
        <v>1.9446061364361816E-4</v>
      </c>
      <c r="M34">
        <f t="shared" si="25"/>
        <v>10.25</v>
      </c>
      <c r="N34">
        <f t="shared" si="6"/>
        <v>-2.3132238045049109</v>
      </c>
      <c r="O34">
        <f t="shared" si="7"/>
        <v>1.0355168715962306E-2</v>
      </c>
      <c r="P34">
        <f t="shared" si="8"/>
        <v>-2.6667771950981849</v>
      </c>
      <c r="Q34">
        <f t="shared" si="9"/>
        <v>3.8291211727391832E-3</v>
      </c>
      <c r="R34">
        <f t="shared" si="10"/>
        <v>1.1483355213574464E-2</v>
      </c>
      <c r="S34">
        <f t="shared" si="26"/>
        <v>10.25</v>
      </c>
      <c r="T34">
        <f t="shared" si="11"/>
        <v>-1.8035801625934169</v>
      </c>
      <c r="U34">
        <f t="shared" si="12"/>
        <v>3.5648574110953762E-2</v>
      </c>
      <c r="V34">
        <f t="shared" si="13"/>
        <v>-2.2365928644856363</v>
      </c>
      <c r="W34">
        <f t="shared" si="14"/>
        <v>1.2656480855753808E-2</v>
      </c>
      <c r="X34">
        <f t="shared" si="15"/>
        <v>5.4280516820877422E-2</v>
      </c>
      <c r="Y34">
        <f t="shared" si="27"/>
        <v>10.25</v>
      </c>
      <c r="Z34">
        <f t="shared" si="16"/>
        <v>-1.5619462385675673</v>
      </c>
      <c r="AA34">
        <f t="shared" si="17"/>
        <v>5.9150327199865453E-2</v>
      </c>
      <c r="AB34">
        <f t="shared" si="18"/>
        <v>-2.0619462385675673</v>
      </c>
      <c r="AC34">
        <f t="shared" si="19"/>
        <v>1.9606427331884824E-2</v>
      </c>
      <c r="AD34">
        <f t="shared" si="20"/>
        <v>0.12703563928133016</v>
      </c>
      <c r="AE34">
        <f t="shared" si="21"/>
        <v>345.29975162913559</v>
      </c>
      <c r="AF34">
        <f t="shared" si="22"/>
        <v>1.1553506149923651E-3</v>
      </c>
      <c r="AG34">
        <v>10.25</v>
      </c>
      <c r="AH34">
        <f t="shared" si="23"/>
        <v>4.5086853267994735E-4</v>
      </c>
    </row>
    <row r="35" spans="6:34" x14ac:dyDescent="0.25">
      <c r="F35">
        <f t="shared" si="24"/>
        <v>10.5</v>
      </c>
      <c r="G35">
        <f t="shared" si="1"/>
        <v>-3.3225022708188923</v>
      </c>
      <c r="H35">
        <f t="shared" si="2"/>
        <v>4.4606972597249203E-4</v>
      </c>
      <c r="I35">
        <f t="shared" si="0"/>
        <v>-3.5725022708188923</v>
      </c>
      <c r="J35">
        <f t="shared" si="3"/>
        <v>1.7679320804074719E-4</v>
      </c>
      <c r="K35">
        <f t="shared" si="4"/>
        <v>0</v>
      </c>
      <c r="L35">
        <f t="shared" si="5"/>
        <v>2.8869367439988188E-4</v>
      </c>
      <c r="M35">
        <f t="shared" si="25"/>
        <v>10.5</v>
      </c>
      <c r="N35">
        <f t="shared" si="6"/>
        <v>-2.245065635978726</v>
      </c>
      <c r="O35">
        <f t="shared" si="7"/>
        <v>1.2381959631464863E-2</v>
      </c>
      <c r="P35">
        <f t="shared" si="8"/>
        <v>-2.5986190265719999</v>
      </c>
      <c r="Q35">
        <f t="shared" si="9"/>
        <v>4.6799794527516573E-3</v>
      </c>
      <c r="R35">
        <f t="shared" si="10"/>
        <v>1.4319957845546571E-2</v>
      </c>
      <c r="S35">
        <f t="shared" si="26"/>
        <v>10.5</v>
      </c>
      <c r="T35">
        <f t="shared" si="11"/>
        <v>-1.7479292510294908</v>
      </c>
      <c r="U35">
        <f t="shared" si="12"/>
        <v>4.0238139508903689E-2</v>
      </c>
      <c r="V35">
        <f t="shared" si="13"/>
        <v>-2.1809419529217102</v>
      </c>
      <c r="W35">
        <f t="shared" si="14"/>
        <v>1.4593855084681941E-2</v>
      </c>
      <c r="X35">
        <f t="shared" si="15"/>
        <v>6.3759213465062803E-2</v>
      </c>
      <c r="Y35">
        <f t="shared" si="27"/>
        <v>10.5</v>
      </c>
      <c r="Z35">
        <f t="shared" si="16"/>
        <v>-1.5137511354094462</v>
      </c>
      <c r="AA35">
        <f t="shared" si="17"/>
        <v>6.5044485120014983E-2</v>
      </c>
      <c r="AB35">
        <f t="shared" si="18"/>
        <v>-2.0137511354094464</v>
      </c>
      <c r="AC35">
        <f t="shared" si="19"/>
        <v>2.2017834176622883E-2</v>
      </c>
      <c r="AD35">
        <f t="shared" si="20"/>
        <v>0.14476797859738866</v>
      </c>
      <c r="AE35">
        <f t="shared" si="21"/>
        <v>249.51291310854378</v>
      </c>
      <c r="AF35">
        <f t="shared" si="22"/>
        <v>1.5988843039473624E-3</v>
      </c>
      <c r="AG35">
        <v>10.5</v>
      </c>
      <c r="AH35">
        <f t="shared" si="23"/>
        <v>6.0909878245613805E-4</v>
      </c>
    </row>
    <row r="36" spans="6:34" x14ac:dyDescent="0.25">
      <c r="F36">
        <f t="shared" si="24"/>
        <v>10.75</v>
      </c>
      <c r="G36">
        <f t="shared" si="1"/>
        <v>-3.2283802811781159</v>
      </c>
      <c r="H36">
        <f t="shared" si="2"/>
        <v>6.2246678057729704E-4</v>
      </c>
      <c r="I36">
        <f t="shared" si="0"/>
        <v>-3.4783802811781159</v>
      </c>
      <c r="J36">
        <f t="shared" si="3"/>
        <v>2.5222685810698882E-4</v>
      </c>
      <c r="K36">
        <f t="shared" si="4"/>
        <v>0</v>
      </c>
      <c r="L36">
        <f t="shared" si="5"/>
        <v>4.2121626954255177E-4</v>
      </c>
      <c r="M36">
        <f t="shared" si="25"/>
        <v>10.75</v>
      </c>
      <c r="N36">
        <f t="shared" si="6"/>
        <v>-2.1785113388449631</v>
      </c>
      <c r="O36">
        <f t="shared" si="7"/>
        <v>1.4683994495027636E-2</v>
      </c>
      <c r="P36">
        <f t="shared" si="8"/>
        <v>-2.532064729438237</v>
      </c>
      <c r="Q36">
        <f t="shared" si="9"/>
        <v>5.6696528194071184E-3</v>
      </c>
      <c r="R36">
        <f t="shared" si="10"/>
        <v>1.7697274165381721E-2</v>
      </c>
      <c r="S36">
        <f t="shared" si="26"/>
        <v>10.75</v>
      </c>
      <c r="T36">
        <f t="shared" si="11"/>
        <v>-1.6935878949737255</v>
      </c>
      <c r="U36">
        <f t="shared" si="12"/>
        <v>4.5171809940212838E-2</v>
      </c>
      <c r="V36">
        <f t="shared" si="13"/>
        <v>-2.1266005968659449</v>
      </c>
      <c r="W36">
        <f t="shared" si="14"/>
        <v>1.6726641435759595E-2</v>
      </c>
      <c r="X36">
        <f t="shared" si="15"/>
        <v>7.442826666514446E-2</v>
      </c>
      <c r="Y36">
        <f t="shared" si="27"/>
        <v>10.75</v>
      </c>
      <c r="Z36">
        <f t="shared" si="16"/>
        <v>-1.466690140589058</v>
      </c>
      <c r="AA36">
        <f t="shared" si="17"/>
        <v>7.1230183079343715E-2</v>
      </c>
      <c r="AB36">
        <f t="shared" si="18"/>
        <v>-1.966690140589058</v>
      </c>
      <c r="AC36">
        <f t="shared" si="19"/>
        <v>2.4609472119549634E-2</v>
      </c>
      <c r="AD36">
        <f t="shared" si="20"/>
        <v>0.16417592281383064</v>
      </c>
      <c r="AE36">
        <f t="shared" si="21"/>
        <v>183.317499588884</v>
      </c>
      <c r="AF36">
        <f t="shared" si="22"/>
        <v>2.176236754789469E-3</v>
      </c>
      <c r="AG36">
        <v>10.75</v>
      </c>
      <c r="AH36">
        <f t="shared" si="23"/>
        <v>8.0976251341003498E-4</v>
      </c>
    </row>
    <row r="37" spans="6:34" x14ac:dyDescent="0.25">
      <c r="F37">
        <f t="shared" si="24"/>
        <v>11</v>
      </c>
      <c r="G37">
        <f t="shared" si="1"/>
        <v>-3.1364222082793209</v>
      </c>
      <c r="H37">
        <f t="shared" si="2"/>
        <v>8.5511400439128684E-4</v>
      </c>
      <c r="I37">
        <f t="shared" si="0"/>
        <v>-3.3864222082793209</v>
      </c>
      <c r="J37">
        <f t="shared" si="3"/>
        <v>3.5405174540104246E-4</v>
      </c>
      <c r="K37">
        <f t="shared" si="4"/>
        <v>0</v>
      </c>
      <c r="L37">
        <f t="shared" si="5"/>
        <v>6.0460917193165889E-4</v>
      </c>
      <c r="M37">
        <f t="shared" si="25"/>
        <v>11</v>
      </c>
      <c r="N37">
        <f t="shared" si="6"/>
        <v>-2.1134871619133779</v>
      </c>
      <c r="O37">
        <f t="shared" si="7"/>
        <v>1.7279546345195081E-2</v>
      </c>
      <c r="P37">
        <f t="shared" si="8"/>
        <v>-2.4670405525066519</v>
      </c>
      <c r="Q37">
        <f t="shared" si="9"/>
        <v>6.8117463920637084E-3</v>
      </c>
      <c r="R37">
        <f t="shared" si="10"/>
        <v>2.1686417570743438E-2</v>
      </c>
      <c r="S37">
        <f t="shared" si="26"/>
        <v>11</v>
      </c>
      <c r="T37">
        <f t="shared" si="11"/>
        <v>-1.640495876831447</v>
      </c>
      <c r="U37">
        <f t="shared" si="12"/>
        <v>5.045105253397008E-2</v>
      </c>
      <c r="V37">
        <f t="shared" si="13"/>
        <v>-2.0735085787236662</v>
      </c>
      <c r="W37">
        <f t="shared" si="14"/>
        <v>1.9062486785411538E-2</v>
      </c>
      <c r="X37">
        <f t="shared" si="15"/>
        <v>8.637392066436389E-2</v>
      </c>
      <c r="Y37">
        <f t="shared" si="27"/>
        <v>11</v>
      </c>
      <c r="Z37">
        <f t="shared" si="16"/>
        <v>-1.4207111041396605</v>
      </c>
      <c r="AA37">
        <f t="shared" si="17"/>
        <v>7.770038152339219E-2</v>
      </c>
      <c r="AB37">
        <f t="shared" si="18"/>
        <v>-1.9207111041396605</v>
      </c>
      <c r="AC37">
        <f t="shared" si="19"/>
        <v>2.7384069460254939E-2</v>
      </c>
      <c r="AD37">
        <f t="shared" si="20"/>
        <v>0.18533400190350102</v>
      </c>
      <c r="AE37">
        <f t="shared" si="21"/>
        <v>136.80713144749726</v>
      </c>
      <c r="AF37">
        <f t="shared" si="22"/>
        <v>2.9160927225093929E-3</v>
      </c>
      <c r="AG37">
        <v>11</v>
      </c>
      <c r="AH37">
        <f t="shared" si="23"/>
        <v>1.0603973536397792E-3</v>
      </c>
    </row>
    <row r="38" spans="6:34" x14ac:dyDescent="0.25">
      <c r="F38">
        <f t="shared" si="24"/>
        <v>11.25</v>
      </c>
      <c r="G38">
        <f t="shared" si="1"/>
        <v>-3.0465307848710865</v>
      </c>
      <c r="H38">
        <f t="shared" si="2"/>
        <v>1.1574938605165984E-3</v>
      </c>
      <c r="I38">
        <f t="shared" si="0"/>
        <v>-3.2965307848710865</v>
      </c>
      <c r="J38">
        <f t="shared" si="3"/>
        <v>4.8943443106522384E-4</v>
      </c>
      <c r="K38">
        <f t="shared" si="4"/>
        <v>0</v>
      </c>
      <c r="L38">
        <f t="shared" si="5"/>
        <v>8.5457865835204989E-4</v>
      </c>
      <c r="M38">
        <f t="shared" si="25"/>
        <v>11.25</v>
      </c>
      <c r="N38">
        <f t="shared" si="6"/>
        <v>-2.0499243268509044</v>
      </c>
      <c r="O38">
        <f t="shared" si="7"/>
        <v>2.0185907937801253E-2</v>
      </c>
      <c r="P38">
        <f t="shared" si="8"/>
        <v>-2.4034777174441784</v>
      </c>
      <c r="Q38">
        <f t="shared" si="9"/>
        <v>8.1199783508407886E-3</v>
      </c>
      <c r="R38">
        <f t="shared" si="10"/>
        <v>2.6362951418459596E-2</v>
      </c>
      <c r="S38">
        <f t="shared" si="26"/>
        <v>11.25</v>
      </c>
      <c r="T38">
        <f t="shared" si="11"/>
        <v>-1.5885970393288642</v>
      </c>
      <c r="U38">
        <f t="shared" si="12"/>
        <v>5.6075698527269312E-2</v>
      </c>
      <c r="V38">
        <f t="shared" si="13"/>
        <v>-2.0216097412210834</v>
      </c>
      <c r="W38">
        <f t="shared" si="14"/>
        <v>2.160834245563991E-2</v>
      </c>
      <c r="X38">
        <f t="shared" si="15"/>
        <v>9.9682580935658627E-2</v>
      </c>
      <c r="Y38">
        <f t="shared" si="27"/>
        <v>11.25</v>
      </c>
      <c r="Z38">
        <f t="shared" si="16"/>
        <v>-1.3757653924355433</v>
      </c>
      <c r="AA38">
        <f t="shared" si="17"/>
        <v>8.4447139557595294E-2</v>
      </c>
      <c r="AB38">
        <f t="shared" si="18"/>
        <v>-1.8757653924355433</v>
      </c>
      <c r="AC38">
        <f t="shared" si="19"/>
        <v>3.0343751035356331E-2</v>
      </c>
      <c r="AD38">
        <f t="shared" si="20"/>
        <v>0.20831431712529125</v>
      </c>
      <c r="AE38">
        <f t="shared" si="21"/>
        <v>103.61425445070699</v>
      </c>
      <c r="AF38">
        <f t="shared" si="22"/>
        <v>3.8502644497743683E-3</v>
      </c>
      <c r="AG38">
        <v>11.25</v>
      </c>
      <c r="AH38">
        <f t="shared" si="23"/>
        <v>1.3689829154753309E-3</v>
      </c>
    </row>
    <row r="39" spans="6:34" x14ac:dyDescent="0.25">
      <c r="F39">
        <f t="shared" si="24"/>
        <v>11.5</v>
      </c>
      <c r="G39">
        <f t="shared" si="1"/>
        <v>-2.9586151579959852</v>
      </c>
      <c r="H39">
        <f t="shared" si="2"/>
        <v>1.5451237769297079E-3</v>
      </c>
      <c r="I39">
        <f t="shared" si="0"/>
        <v>-3.2086151579959852</v>
      </c>
      <c r="J39">
        <f t="shared" si="3"/>
        <v>6.6687942522691704E-4</v>
      </c>
      <c r="K39">
        <f t="shared" si="4"/>
        <v>0</v>
      </c>
      <c r="L39">
        <f t="shared" si="5"/>
        <v>1.1904544610164478E-3</v>
      </c>
      <c r="M39">
        <f t="shared" si="25"/>
        <v>11.5</v>
      </c>
      <c r="N39">
        <f t="shared" si="6"/>
        <v>-1.987758590915254</v>
      </c>
      <c r="O39">
        <f t="shared" si="7"/>
        <v>2.341919773661259E-2</v>
      </c>
      <c r="P39">
        <f t="shared" si="8"/>
        <v>-2.3413119815085279</v>
      </c>
      <c r="Q39">
        <f t="shared" si="9"/>
        <v>9.6080510246622352E-3</v>
      </c>
      <c r="R39">
        <f t="shared" si="10"/>
        <v>3.1806619309136169E-2</v>
      </c>
      <c r="S39">
        <f t="shared" si="26"/>
        <v>11.5</v>
      </c>
      <c r="T39">
        <f t="shared" si="11"/>
        <v>-1.5378389284865497</v>
      </c>
      <c r="U39">
        <f t="shared" si="12"/>
        <v>6.2044001347337459E-2</v>
      </c>
      <c r="V39">
        <f t="shared" si="13"/>
        <v>-1.9708516303787689</v>
      </c>
      <c r="W39">
        <f t="shared" si="14"/>
        <v>2.4370424553318962E-2</v>
      </c>
      <c r="X39">
        <f t="shared" si="15"/>
        <v>0.1144404121872955</v>
      </c>
      <c r="Y39">
        <f t="shared" si="27"/>
        <v>11.5</v>
      </c>
      <c r="Z39">
        <f t="shared" si="16"/>
        <v>-1.3318075789979926</v>
      </c>
      <c r="AA39">
        <f t="shared" si="17"/>
        <v>9.1461713419374743E-2</v>
      </c>
      <c r="AB39">
        <f t="shared" si="18"/>
        <v>-1.8318075789979926</v>
      </c>
      <c r="AC39">
        <f t="shared" si="19"/>
        <v>3.3490046843660727E-2</v>
      </c>
      <c r="AD39">
        <f t="shared" si="20"/>
        <v>0.23318633594650806</v>
      </c>
      <c r="AE39">
        <f t="shared" si="21"/>
        <v>79.575147483936206</v>
      </c>
      <c r="AF39">
        <f t="shared" si="22"/>
        <v>5.013402965818781E-3</v>
      </c>
      <c r="AG39">
        <v>11.5</v>
      </c>
      <c r="AH39">
        <f t="shared" si="23"/>
        <v>1.7437923359369673E-3</v>
      </c>
    </row>
    <row r="40" spans="6:34" x14ac:dyDescent="0.25">
      <c r="F40">
        <f t="shared" si="24"/>
        <v>11.75</v>
      </c>
      <c r="G40">
        <f t="shared" si="1"/>
        <v>-2.8725903371121313</v>
      </c>
      <c r="H40">
        <f t="shared" si="2"/>
        <v>2.0356083154331956E-3</v>
      </c>
      <c r="I40">
        <f t="shared" si="0"/>
        <v>-3.1225903371121313</v>
      </c>
      <c r="J40">
        <f t="shared" si="3"/>
        <v>8.9633540379229892E-4</v>
      </c>
      <c r="K40">
        <f t="shared" si="4"/>
        <v>0</v>
      </c>
      <c r="L40">
        <f t="shared" si="5"/>
        <v>1.6357059338042088E-3</v>
      </c>
      <c r="M40">
        <f t="shared" si="25"/>
        <v>11.75</v>
      </c>
      <c r="N40">
        <f t="shared" si="6"/>
        <v>-1.9269298567179227</v>
      </c>
      <c r="O40">
        <f t="shared" si="7"/>
        <v>2.6994186023524071E-2</v>
      </c>
      <c r="P40">
        <f t="shared" si="8"/>
        <v>-2.2804832473111967</v>
      </c>
      <c r="Q40">
        <f t="shared" si="9"/>
        <v>1.1289521632518573E-2</v>
      </c>
      <c r="R40">
        <f t="shared" si="10"/>
        <v>3.8101029335031067E-2</v>
      </c>
      <c r="S40">
        <f t="shared" si="26"/>
        <v>11.75</v>
      </c>
      <c r="T40">
        <f t="shared" si="11"/>
        <v>-1.4881724749922673</v>
      </c>
      <c r="U40">
        <f t="shared" si="12"/>
        <v>6.8352707091121581E-2</v>
      </c>
      <c r="V40">
        <f t="shared" si="13"/>
        <v>-1.9211851768844865</v>
      </c>
      <c r="W40">
        <f t="shared" si="14"/>
        <v>2.7354183124053001E-2</v>
      </c>
      <c r="X40">
        <f t="shared" si="15"/>
        <v>0.13073295248520578</v>
      </c>
      <c r="Y40">
        <f t="shared" si="27"/>
        <v>11.75</v>
      </c>
      <c r="Z40">
        <f t="shared" si="16"/>
        <v>-1.2887951685560657</v>
      </c>
      <c r="AA40">
        <f t="shared" si="17"/>
        <v>9.8734653072033954E-2</v>
      </c>
      <c r="AB40">
        <f t="shared" si="18"/>
        <v>-1.7887951685560657</v>
      </c>
      <c r="AC40">
        <f t="shared" si="19"/>
        <v>3.6823904662973035E-2</v>
      </c>
      <c r="AD40">
        <f t="shared" si="20"/>
        <v>0.26001671503361523</v>
      </c>
      <c r="AE40">
        <f t="shared" si="21"/>
        <v>61.922748885081482</v>
      </c>
      <c r="AF40">
        <f t="shared" si="22"/>
        <v>6.4425802727492692E-3</v>
      </c>
      <c r="AG40">
        <v>11.75</v>
      </c>
      <c r="AH40">
        <f t="shared" si="23"/>
        <v>2.1932188162550703E-3</v>
      </c>
    </row>
    <row r="41" spans="6:34" x14ac:dyDescent="0.25">
      <c r="F41">
        <f t="shared" si="24"/>
        <v>12</v>
      </c>
      <c r="G41">
        <f t="shared" si="1"/>
        <v>-2.7883767003208018</v>
      </c>
      <c r="H41">
        <f t="shared" si="2"/>
        <v>2.648645388716217E-3</v>
      </c>
      <c r="I41">
        <f t="shared" si="0"/>
        <v>-3.0383767003208018</v>
      </c>
      <c r="J41">
        <f t="shared" si="3"/>
        <v>1.1892820939946216E-3</v>
      </c>
      <c r="K41">
        <f t="shared" si="4"/>
        <v>0</v>
      </c>
      <c r="L41">
        <f t="shared" si="5"/>
        <v>2.2184656195431973E-3</v>
      </c>
      <c r="M41">
        <f t="shared" si="25"/>
        <v>12</v>
      </c>
      <c r="N41">
        <f t="shared" si="6"/>
        <v>-1.8673818230743926</v>
      </c>
      <c r="O41">
        <f t="shared" si="7"/>
        <v>3.0924143160214485E-2</v>
      </c>
      <c r="P41">
        <f t="shared" si="8"/>
        <v>-2.2209352136676666</v>
      </c>
      <c r="Q41">
        <f t="shared" si="9"/>
        <v>1.3177674874288291E-2</v>
      </c>
      <c r="R41">
        <f t="shared" si="10"/>
        <v>4.5333297589024935E-2</v>
      </c>
      <c r="S41">
        <f t="shared" si="26"/>
        <v>12</v>
      </c>
      <c r="T41">
        <f t="shared" si="11"/>
        <v>-1.4395517091213559</v>
      </c>
      <c r="U41">
        <f t="shared" si="12"/>
        <v>7.4997135217202748E-2</v>
      </c>
      <c r="V41">
        <f t="shared" si="13"/>
        <v>-1.8725644110135753</v>
      </c>
      <c r="W41">
        <f t="shared" si="14"/>
        <v>3.0564279821584397E-2</v>
      </c>
      <c r="X41">
        <f t="shared" si="15"/>
        <v>0.14864474631622393</v>
      </c>
      <c r="Y41">
        <f t="shared" si="27"/>
        <v>12</v>
      </c>
      <c r="Z41">
        <f t="shared" si="16"/>
        <v>-1.2466883501604009</v>
      </c>
      <c r="AA41">
        <f t="shared" si="17"/>
        <v>0.1062558960495814</v>
      </c>
      <c r="AB41">
        <f t="shared" si="18"/>
        <v>-1.7466883501604009</v>
      </c>
      <c r="AC41">
        <f t="shared" si="19"/>
        <v>4.0345706139854345E-2</v>
      </c>
      <c r="AD41">
        <f t="shared" si="20"/>
        <v>0.28886915025294246</v>
      </c>
      <c r="AE41">
        <f t="shared" si="21"/>
        <v>48.789850586621505</v>
      </c>
      <c r="AF41">
        <f t="shared" si="22"/>
        <v>8.1767473276670635E-3</v>
      </c>
      <c r="AG41">
        <v>12</v>
      </c>
      <c r="AH41">
        <f t="shared" si="23"/>
        <v>2.7255824425556877E-3</v>
      </c>
    </row>
    <row r="42" spans="6:34" x14ac:dyDescent="0.25">
      <c r="F42">
        <f t="shared" si="24"/>
        <v>12.25</v>
      </c>
      <c r="G42">
        <f t="shared" si="1"/>
        <v>-2.7058995515098592</v>
      </c>
      <c r="H42">
        <f t="shared" si="2"/>
        <v>3.4059823659835131E-3</v>
      </c>
      <c r="I42">
        <f t="shared" si="0"/>
        <v>-2.9558995515098592</v>
      </c>
      <c r="J42">
        <f t="shared" si="3"/>
        <v>1.5587930285964743E-3</v>
      </c>
      <c r="K42">
        <f t="shared" si="4"/>
        <v>0</v>
      </c>
      <c r="L42">
        <f t="shared" si="5"/>
        <v>2.9720481775532132E-3</v>
      </c>
      <c r="M42">
        <f t="shared" si="25"/>
        <v>12.25</v>
      </c>
      <c r="N42">
        <f t="shared" si="6"/>
        <v>-1.8090616718572432</v>
      </c>
      <c r="O42">
        <f t="shared" si="7"/>
        <v>3.5220711377960491E-2</v>
      </c>
      <c r="P42">
        <f t="shared" si="8"/>
        <v>-2.1626150624505169</v>
      </c>
      <c r="Q42">
        <f t="shared" si="9"/>
        <v>1.5285399389958184E-2</v>
      </c>
      <c r="R42">
        <f t="shared" si="10"/>
        <v>5.3593656657935085E-2</v>
      </c>
      <c r="S42">
        <f t="shared" si="26"/>
        <v>12.25</v>
      </c>
      <c r="T42">
        <f t="shared" si="11"/>
        <v>-1.3919335050533654</v>
      </c>
      <c r="U42">
        <f t="shared" si="12"/>
        <v>8.1971267376526186E-2</v>
      </c>
      <c r="V42">
        <f t="shared" si="13"/>
        <v>-1.8249462069455848</v>
      </c>
      <c r="W42">
        <f t="shared" si="14"/>
        <v>3.4004573693258211E-2</v>
      </c>
      <c r="X42">
        <f t="shared" si="15"/>
        <v>0.16825899888351703</v>
      </c>
      <c r="Y42">
        <f t="shared" si="27"/>
        <v>12.25</v>
      </c>
      <c r="Z42">
        <f t="shared" si="16"/>
        <v>-1.2054497757549296</v>
      </c>
      <c r="AA42">
        <f t="shared" si="17"/>
        <v>0.11401485785106377</v>
      </c>
      <c r="AB42">
        <f t="shared" si="18"/>
        <v>-1.7054497757549296</v>
      </c>
      <c r="AC42">
        <f t="shared" si="19"/>
        <v>4.4055285854537864E-2</v>
      </c>
      <c r="AD42">
        <f t="shared" si="20"/>
        <v>0.31980425244601918</v>
      </c>
      <c r="AE42">
        <f t="shared" si="21"/>
        <v>38.898130542284946</v>
      </c>
      <c r="AF42">
        <f t="shared" si="22"/>
        <v>1.0256078501452787E-2</v>
      </c>
      <c r="AG42">
        <v>12.25</v>
      </c>
      <c r="AH42">
        <f t="shared" si="23"/>
        <v>3.3489235923111144E-3</v>
      </c>
    </row>
    <row r="43" spans="6:34" x14ac:dyDescent="0.25">
      <c r="F43">
        <f t="shared" si="24"/>
        <v>12.5</v>
      </c>
      <c r="G43">
        <f t="shared" si="1"/>
        <v>-2.6250887222397812</v>
      </c>
      <c r="H43">
        <f t="shared" si="2"/>
        <v>4.3313195765733422E-3</v>
      </c>
      <c r="I43">
        <f t="shared" si="0"/>
        <v>-2.8750887222397812</v>
      </c>
      <c r="J43">
        <f t="shared" si="3"/>
        <v>2.0195699067740154E-3</v>
      </c>
      <c r="K43">
        <f t="shared" si="4"/>
        <v>0</v>
      </c>
      <c r="L43">
        <f t="shared" si="5"/>
        <v>3.9354517958436336E-3</v>
      </c>
      <c r="M43">
        <f t="shared" si="25"/>
        <v>12.5</v>
      </c>
      <c r="N43">
        <f t="shared" si="6"/>
        <v>-1.7519197864870628</v>
      </c>
      <c r="O43">
        <f t="shared" si="7"/>
        <v>3.9893800857382034E-2</v>
      </c>
      <c r="P43">
        <f t="shared" si="8"/>
        <v>-2.1054731770803365</v>
      </c>
      <c r="Q43">
        <f t="shared" si="9"/>
        <v>1.7625069895749673E-2</v>
      </c>
      <c r="R43">
        <f t="shared" si="10"/>
        <v>6.2975035089724851E-2</v>
      </c>
      <c r="S43">
        <f t="shared" si="26"/>
        <v>12.5</v>
      </c>
      <c r="T43">
        <f t="shared" si="11"/>
        <v>-1.3452773510208489</v>
      </c>
      <c r="U43">
        <f t="shared" si="12"/>
        <v>8.9267842444609585E-2</v>
      </c>
      <c r="V43">
        <f t="shared" si="13"/>
        <v>-1.7782900529130683</v>
      </c>
      <c r="W43">
        <f t="shared" si="14"/>
        <v>3.7678114603003701E-2</v>
      </c>
      <c r="X43">
        <f t="shared" si="15"/>
        <v>0.18965725342370554</v>
      </c>
      <c r="Y43">
        <f t="shared" si="27"/>
        <v>12.5</v>
      </c>
      <c r="Z43">
        <f t="shared" si="16"/>
        <v>-1.1650443611198906</v>
      </c>
      <c r="AA43">
        <f t="shared" si="17"/>
        <v>0.12200051833481373</v>
      </c>
      <c r="AB43">
        <f t="shared" si="18"/>
        <v>-1.6650443611198906</v>
      </c>
      <c r="AC43">
        <f t="shared" si="19"/>
        <v>4.7951952888879247E-2</v>
      </c>
      <c r="AD43">
        <f t="shared" si="20"/>
        <v>0.35287944761171519</v>
      </c>
      <c r="AE43">
        <f t="shared" si="21"/>
        <v>31.360382730219506</v>
      </c>
      <c r="AF43">
        <f t="shared" si="22"/>
        <v>1.2721218482356205E-2</v>
      </c>
      <c r="AG43">
        <v>12.5</v>
      </c>
      <c r="AH43">
        <f t="shared" si="23"/>
        <v>4.0707899143539858E-3</v>
      </c>
    </row>
    <row r="44" spans="6:34" x14ac:dyDescent="0.25">
      <c r="F44">
        <f t="shared" si="24"/>
        <v>12.75</v>
      </c>
      <c r="G44">
        <f t="shared" si="1"/>
        <v>-2.5458782130550626</v>
      </c>
      <c r="H44">
        <f t="shared" si="2"/>
        <v>5.4501605156352341E-3</v>
      </c>
      <c r="I44">
        <f t="shared" si="0"/>
        <v>-2.7958782130550626</v>
      </c>
      <c r="J44">
        <f t="shared" si="3"/>
        <v>2.5879450358650413E-3</v>
      </c>
      <c r="K44">
        <f t="shared" si="4"/>
        <v>0</v>
      </c>
      <c r="L44">
        <f t="shared" si="5"/>
        <v>5.1538288123768317E-3</v>
      </c>
      <c r="M44">
        <f t="shared" si="25"/>
        <v>12.75</v>
      </c>
      <c r="N44">
        <f t="shared" si="6"/>
        <v>-1.695909498301309</v>
      </c>
      <c r="O44">
        <f t="shared" si="7"/>
        <v>4.4951510297869667E-2</v>
      </c>
      <c r="P44">
        <f t="shared" si="8"/>
        <v>-2.0494628888945829</v>
      </c>
      <c r="Q44">
        <f t="shared" si="9"/>
        <v>2.0208436572601369E-2</v>
      </c>
      <c r="R44">
        <f t="shared" si="10"/>
        <v>7.35726139431645E-2</v>
      </c>
      <c r="S44">
        <f t="shared" si="26"/>
        <v>12.75</v>
      </c>
      <c r="T44">
        <f t="shared" si="11"/>
        <v>-1.2995451422204043</v>
      </c>
      <c r="U44">
        <f t="shared" si="12"/>
        <v>9.6878455970750704E-2</v>
      </c>
      <c r="V44">
        <f t="shared" si="13"/>
        <v>-1.7325578441126237</v>
      </c>
      <c r="W44">
        <f t="shared" si="14"/>
        <v>4.1587143753891359E-2</v>
      </c>
      <c r="X44">
        <f t="shared" si="15"/>
        <v>0.21291909286965582</v>
      </c>
      <c r="Y44">
        <f t="shared" si="27"/>
        <v>12.75</v>
      </c>
      <c r="Z44">
        <f t="shared" si="16"/>
        <v>-1.1254391065275313</v>
      </c>
      <c r="AA44">
        <f t="shared" si="17"/>
        <v>0.13020150369757791</v>
      </c>
      <c r="AB44">
        <f t="shared" si="18"/>
        <v>-1.6254391065275313</v>
      </c>
      <c r="AC44">
        <f t="shared" si="19"/>
        <v>5.2034514454263492E-2</v>
      </c>
      <c r="AD44">
        <f t="shared" si="20"/>
        <v>0.38814890003385161</v>
      </c>
      <c r="AE44">
        <f t="shared" si="21"/>
        <v>25.552826528109218</v>
      </c>
      <c r="AF44">
        <f t="shared" si="22"/>
        <v>1.5612452108285511E-2</v>
      </c>
      <c r="AG44">
        <v>12.75</v>
      </c>
      <c r="AH44">
        <f t="shared" si="23"/>
        <v>4.8980241908346701E-3</v>
      </c>
    </row>
    <row r="45" spans="6:34" x14ac:dyDescent="0.25">
      <c r="F45">
        <f t="shared" si="24"/>
        <v>13</v>
      </c>
      <c r="G45">
        <f t="shared" si="1"/>
        <v>-2.4682058696266558</v>
      </c>
      <c r="H45">
        <f t="shared" si="2"/>
        <v>6.7896098853352524E-3</v>
      </c>
      <c r="I45">
        <f t="shared" si="0"/>
        <v>-2.7182058696266558</v>
      </c>
      <c r="J45">
        <f t="shared" si="3"/>
        <v>3.2818492266183542E-3</v>
      </c>
      <c r="K45">
        <f t="shared" si="4"/>
        <v>0</v>
      </c>
      <c r="L45">
        <f t="shared" si="5"/>
        <v>6.6789123247098514E-3</v>
      </c>
      <c r="M45">
        <f t="shared" si="25"/>
        <v>13</v>
      </c>
      <c r="N45">
        <f t="shared" si="6"/>
        <v>-1.640986857552432</v>
      </c>
      <c r="O45">
        <f t="shared" si="7"/>
        <v>5.040007167596626E-2</v>
      </c>
      <c r="P45">
        <f t="shared" si="8"/>
        <v>-1.9945402481457057</v>
      </c>
      <c r="Q45">
        <f t="shared" si="9"/>
        <v>2.3046523035992E-2</v>
      </c>
      <c r="R45">
        <f t="shared" si="10"/>
        <v>8.5483366514507053E-2</v>
      </c>
      <c r="S45">
        <f t="shared" si="26"/>
        <v>13</v>
      </c>
      <c r="T45">
        <f t="shared" si="11"/>
        <v>-1.2547009938334246</v>
      </c>
      <c r="U45">
        <f t="shared" si="12"/>
        <v>0.10479366242266439</v>
      </c>
      <c r="V45">
        <f t="shared" si="13"/>
        <v>-1.6877136957256438</v>
      </c>
      <c r="W45">
        <f t="shared" si="14"/>
        <v>4.5733100730614644E-2</v>
      </c>
      <c r="X45">
        <f t="shared" si="15"/>
        <v>0.23812186675705904</v>
      </c>
      <c r="Y45">
        <f t="shared" si="27"/>
        <v>13</v>
      </c>
      <c r="Z45">
        <f t="shared" si="16"/>
        <v>-1.0866029348133279</v>
      </c>
      <c r="AA45">
        <f t="shared" si="17"/>
        <v>0.13860616374151749</v>
      </c>
      <c r="AB45">
        <f t="shared" si="18"/>
        <v>-1.5866029348133279</v>
      </c>
      <c r="AC45">
        <f t="shared" si="19"/>
        <v>5.6301301167657324E-2</v>
      </c>
      <c r="AD45">
        <f t="shared" si="20"/>
        <v>0.42566345683293805</v>
      </c>
      <c r="AE45">
        <f t="shared" si="21"/>
        <v>21.031474627247317</v>
      </c>
      <c r="AF45">
        <f t="shared" si="22"/>
        <v>1.8968821134614271E-2</v>
      </c>
      <c r="AG45">
        <v>13</v>
      </c>
      <c r="AH45">
        <f t="shared" si="23"/>
        <v>5.8365603491120832E-3</v>
      </c>
    </row>
    <row r="46" spans="6:34" x14ac:dyDescent="0.25">
      <c r="F46">
        <f t="shared" si="24"/>
        <v>13.25</v>
      </c>
      <c r="G46">
        <f t="shared" si="1"/>
        <v>-2.3920130897438781</v>
      </c>
      <c r="H46">
        <f t="shared" si="2"/>
        <v>8.3781223815008483E-3</v>
      </c>
      <c r="I46">
        <f t="shared" si="0"/>
        <v>-2.6420130897438781</v>
      </c>
      <c r="J46">
        <f t="shared" si="3"/>
        <v>4.1207435321868645E-3</v>
      </c>
      <c r="K46">
        <f t="shared" si="4"/>
        <v>0</v>
      </c>
      <c r="L46">
        <f t="shared" si="5"/>
        <v>8.5693860747248912E-3</v>
      </c>
      <c r="M46">
        <f t="shared" si="25"/>
        <v>13.25</v>
      </c>
      <c r="N46">
        <f t="shared" si="6"/>
        <v>-1.5871104262198661</v>
      </c>
      <c r="O46">
        <f t="shared" si="7"/>
        <v>5.624381845813179E-2</v>
      </c>
      <c r="P46">
        <f t="shared" si="8"/>
        <v>-1.9406638168131398</v>
      </c>
      <c r="Q46">
        <f t="shared" si="9"/>
        <v>2.6149533964510436E-2</v>
      </c>
      <c r="R46">
        <f t="shared" si="10"/>
        <v>9.880558720493593E-2</v>
      </c>
      <c r="S46">
        <f t="shared" si="26"/>
        <v>13.25</v>
      </c>
      <c r="T46">
        <f t="shared" si="11"/>
        <v>-1.2107110718577969</v>
      </c>
      <c r="U46">
        <f t="shared" si="12"/>
        <v>0.11300307877239889</v>
      </c>
      <c r="V46">
        <f t="shared" si="13"/>
        <v>-1.6437237737500161</v>
      </c>
      <c r="W46">
        <f t="shared" si="14"/>
        <v>5.011663645619889E-2</v>
      </c>
      <c r="X46">
        <f t="shared" si="15"/>
        <v>0.2653404438883753</v>
      </c>
      <c r="Y46">
        <f t="shared" si="27"/>
        <v>13.25</v>
      </c>
      <c r="Z46">
        <f t="shared" si="16"/>
        <v>-1.0485065448719391</v>
      </c>
      <c r="AA46">
        <f t="shared" si="17"/>
        <v>0.14720264423452031</v>
      </c>
      <c r="AB46">
        <f t="shared" si="18"/>
        <v>-1.5485065448719391</v>
      </c>
      <c r="AC46">
        <f t="shared" si="19"/>
        <v>6.0750193596504978E-2</v>
      </c>
      <c r="AD46">
        <f t="shared" si="20"/>
        <v>0.46547061238945808</v>
      </c>
      <c r="AE46">
        <f t="shared" si="21"/>
        <v>17.476608169507212</v>
      </c>
      <c r="AF46">
        <f t="shared" si="22"/>
        <v>2.2827214327405823E-2</v>
      </c>
      <c r="AG46">
        <v>13.25</v>
      </c>
      <c r="AH46">
        <f t="shared" si="23"/>
        <v>6.8912345139338334E-3</v>
      </c>
    </row>
    <row r="47" spans="6:34" x14ac:dyDescent="0.25">
      <c r="F47">
        <f t="shared" si="24"/>
        <v>13.5</v>
      </c>
      <c r="G47">
        <f t="shared" si="1"/>
        <v>-2.3172445576952678</v>
      </c>
      <c r="H47">
        <f t="shared" si="2"/>
        <v>1.0245206779682724E-2</v>
      </c>
      <c r="I47">
        <f t="shared" si="0"/>
        <v>-2.5672445576952678</v>
      </c>
      <c r="J47">
        <f t="shared" si="3"/>
        <v>5.1255143103451839E-3</v>
      </c>
      <c r="K47">
        <f t="shared" si="4"/>
        <v>0</v>
      </c>
      <c r="L47">
        <f t="shared" si="5"/>
        <v>1.0891185831651828E-2</v>
      </c>
      <c r="M47">
        <f t="shared" si="25"/>
        <v>13.5</v>
      </c>
      <c r="N47">
        <f t="shared" si="6"/>
        <v>-1.5342410901889301</v>
      </c>
      <c r="O47">
        <f t="shared" si="7"/>
        <v>6.2485176168190354E-2</v>
      </c>
      <c r="P47">
        <f t="shared" si="8"/>
        <v>-1.8877944807822038</v>
      </c>
      <c r="Q47">
        <f t="shared" si="9"/>
        <v>2.9526773215082559E-2</v>
      </c>
      <c r="R47">
        <f t="shared" si="10"/>
        <v>0.11363841526178997</v>
      </c>
      <c r="S47">
        <f t="shared" si="26"/>
        <v>13.5</v>
      </c>
      <c r="T47">
        <f t="shared" si="11"/>
        <v>-1.1675434397526188</v>
      </c>
      <c r="U47">
        <f t="shared" si="12"/>
        <v>0.12149548813683808</v>
      </c>
      <c r="V47">
        <f t="shared" si="13"/>
        <v>-1.6005561416448382</v>
      </c>
      <c r="W47">
        <f t="shared" si="14"/>
        <v>5.4737631444828655E-2</v>
      </c>
      <c r="X47">
        <f t="shared" si="15"/>
        <v>0.29464699092514501</v>
      </c>
      <c r="Y47">
        <f t="shared" si="27"/>
        <v>13.5</v>
      </c>
      <c r="Z47">
        <f t="shared" si="16"/>
        <v>-1.0111222788476339</v>
      </c>
      <c r="AA47">
        <f t="shared" si="17"/>
        <v>0.1559789542572447</v>
      </c>
      <c r="AB47">
        <f t="shared" si="18"/>
        <v>-1.5111222788476339</v>
      </c>
      <c r="AC47">
        <f t="shared" si="19"/>
        <v>6.537864972612914E-2</v>
      </c>
      <c r="AD47">
        <f t="shared" si="20"/>
        <v>0.5076144910789897</v>
      </c>
      <c r="AE47">
        <f t="shared" si="21"/>
        <v>14.6554337346452</v>
      </c>
      <c r="AF47">
        <f t="shared" si="22"/>
        <v>2.7221458445023012E-2</v>
      </c>
      <c r="AG47">
        <v>13.5</v>
      </c>
      <c r="AH47">
        <f t="shared" si="23"/>
        <v>8.0656173170438553E-3</v>
      </c>
    </row>
    <row r="48" spans="6:34" x14ac:dyDescent="0.25">
      <c r="F48">
        <f t="shared" si="24"/>
        <v>13.75</v>
      </c>
      <c r="G48">
        <f t="shared" si="1"/>
        <v>-2.2438480030224817</v>
      </c>
      <c r="H48">
        <f t="shared" si="2"/>
        <v>1.2421091319021658E-2</v>
      </c>
      <c r="I48">
        <f t="shared" si="0"/>
        <v>-2.4938480030224817</v>
      </c>
      <c r="J48">
        <f t="shared" si="3"/>
        <v>6.3183322004414675E-3</v>
      </c>
      <c r="K48">
        <f t="shared" si="4"/>
        <v>0</v>
      </c>
      <c r="L48">
        <f t="shared" si="5"/>
        <v>1.3717721820400097E-2</v>
      </c>
      <c r="M48">
        <f t="shared" si="25"/>
        <v>13.75</v>
      </c>
      <c r="N48">
        <f t="shared" si="6"/>
        <v>-1.4823418886640738</v>
      </c>
      <c r="O48">
        <f t="shared" si="7"/>
        <v>6.9124673912904361E-2</v>
      </c>
      <c r="P48">
        <f t="shared" si="8"/>
        <v>-1.8358952792573475</v>
      </c>
      <c r="Q48">
        <f t="shared" si="9"/>
        <v>3.3186573011354685E-2</v>
      </c>
      <c r="R48">
        <f t="shared" si="10"/>
        <v>0.13008135881316985</v>
      </c>
      <c r="S48">
        <f t="shared" si="26"/>
        <v>13.75</v>
      </c>
      <c r="T48">
        <f t="shared" si="11"/>
        <v>-1.1251679191546946</v>
      </c>
      <c r="U48">
        <f t="shared" si="12"/>
        <v>0.13025894235002319</v>
      </c>
      <c r="V48">
        <f t="shared" si="13"/>
        <v>-1.558180621046914</v>
      </c>
      <c r="W48">
        <f t="shared" si="14"/>
        <v>5.9595218731939271E-2</v>
      </c>
      <c r="X48">
        <f t="shared" si="15"/>
        <v>0.32611077677864042</v>
      </c>
      <c r="Y48">
        <f t="shared" si="27"/>
        <v>13.75</v>
      </c>
      <c r="Z48">
        <f t="shared" si="16"/>
        <v>-0.97442400151124087</v>
      </c>
      <c r="AA48">
        <f t="shared" si="17"/>
        <v>0.16492302850501422</v>
      </c>
      <c r="AB48">
        <f t="shared" si="18"/>
        <v>-1.4744240015112409</v>
      </c>
      <c r="AC48">
        <f t="shared" si="19"/>
        <v>7.0183733036061707E-2</v>
      </c>
      <c r="AD48">
        <f t="shared" si="20"/>
        <v>0.55213584677254168</v>
      </c>
      <c r="AE48">
        <f t="shared" si="21"/>
        <v>12.39665812617355</v>
      </c>
      <c r="AF48">
        <f t="shared" si="22"/>
        <v>3.2181437637546058E-2</v>
      </c>
      <c r="AG48">
        <v>13.75</v>
      </c>
      <c r="AH48">
        <f t="shared" si="23"/>
        <v>9.3618727672861255E-3</v>
      </c>
    </row>
    <row r="49" spans="6:34" x14ac:dyDescent="0.25">
      <c r="F49">
        <f t="shared" si="24"/>
        <v>14</v>
      </c>
      <c r="G49">
        <f t="shared" si="1"/>
        <v>-2.1717739810117682</v>
      </c>
      <c r="H49">
        <f t="shared" si="2"/>
        <v>1.4936357574580948E-2</v>
      </c>
      <c r="I49">
        <f t="shared" si="0"/>
        <v>-2.4217739810117682</v>
      </c>
      <c r="J49">
        <f t="shared" si="3"/>
        <v>7.7224766940638505E-3</v>
      </c>
      <c r="K49">
        <f t="shared" si="4"/>
        <v>0</v>
      </c>
      <c r="L49">
        <f t="shared" si="5"/>
        <v>1.7130013396543353E-2</v>
      </c>
      <c r="M49">
        <f t="shared" si="25"/>
        <v>14</v>
      </c>
      <c r="N49">
        <f t="shared" si="6"/>
        <v>-1.4313778589529098</v>
      </c>
      <c r="O49">
        <f t="shared" si="7"/>
        <v>7.6160975238131423E-2</v>
      </c>
      <c r="P49">
        <f t="shared" si="8"/>
        <v>-1.7849312495461835</v>
      </c>
      <c r="Q49">
        <f t="shared" si="9"/>
        <v>3.7136234563273661E-2</v>
      </c>
      <c r="R49">
        <f t="shared" si="10"/>
        <v>0.14823382423615161</v>
      </c>
      <c r="S49">
        <f t="shared" si="26"/>
        <v>14</v>
      </c>
      <c r="T49">
        <f t="shared" si="11"/>
        <v>-1.0835559631452301</v>
      </c>
      <c r="U49">
        <f t="shared" si="12"/>
        <v>0.13928086250218591</v>
      </c>
      <c r="V49">
        <f t="shared" si="13"/>
        <v>-1.5165686650374495</v>
      </c>
      <c r="W49">
        <f t="shared" si="14"/>
        <v>6.4687810871771584E-2</v>
      </c>
      <c r="X49">
        <f t="shared" si="15"/>
        <v>0.35979800240793747</v>
      </c>
      <c r="Y49">
        <f t="shared" si="27"/>
        <v>14</v>
      </c>
      <c r="Z49">
        <f t="shared" si="16"/>
        <v>-0.93838699050588414</v>
      </c>
      <c r="AA49">
        <f t="shared" si="17"/>
        <v>0.17402278457532799</v>
      </c>
      <c r="AB49">
        <f t="shared" si="18"/>
        <v>-1.4383869905058841</v>
      </c>
      <c r="AC49">
        <f t="shared" si="19"/>
        <v>7.5162140903795027E-2</v>
      </c>
      <c r="AD49">
        <f t="shared" si="20"/>
        <v>0.59907207758495562</v>
      </c>
      <c r="AE49">
        <f t="shared" si="21"/>
        <v>10.572973890531706</v>
      </c>
      <c r="AF49">
        <f t="shared" si="22"/>
        <v>3.7732267622328369E-2</v>
      </c>
      <c r="AG49">
        <v>14</v>
      </c>
      <c r="AH49">
        <f t="shared" si="23"/>
        <v>1.078064789209382E-2</v>
      </c>
    </row>
    <row r="50" spans="6:34" x14ac:dyDescent="0.25">
      <c r="F50">
        <f t="shared" si="24"/>
        <v>14.25</v>
      </c>
      <c r="G50">
        <f t="shared" si="1"/>
        <v>-2.1009756726141653</v>
      </c>
      <c r="H50">
        <f t="shared" si="2"/>
        <v>1.7821550912629189E-2</v>
      </c>
      <c r="I50">
        <f t="shared" si="0"/>
        <v>-2.3509756726141653</v>
      </c>
      <c r="J50">
        <f t="shared" si="3"/>
        <v>9.3621289978760187E-3</v>
      </c>
      <c r="K50">
        <f t="shared" si="4"/>
        <v>0</v>
      </c>
      <c r="L50">
        <f t="shared" si="5"/>
        <v>2.121672908622016E-2</v>
      </c>
      <c r="M50">
        <f t="shared" si="25"/>
        <v>14.25</v>
      </c>
      <c r="N50">
        <f t="shared" si="6"/>
        <v>-1.3813158949884283</v>
      </c>
      <c r="O50">
        <f t="shared" si="7"/>
        <v>8.3590926518946451E-2</v>
      </c>
      <c r="P50">
        <f t="shared" si="8"/>
        <v>-1.7348692855817021</v>
      </c>
      <c r="Q50">
        <f t="shared" si="9"/>
        <v>4.1381980264129377E-2</v>
      </c>
      <c r="R50">
        <f t="shared" si="10"/>
        <v>0.16819465546959367</v>
      </c>
      <c r="S50">
        <f t="shared" si="26"/>
        <v>14.25</v>
      </c>
      <c r="T50">
        <f t="shared" si="11"/>
        <v>-1.0426805407337039</v>
      </c>
      <c r="U50">
        <f t="shared" si="12"/>
        <v>0.14854813662974589</v>
      </c>
      <c r="V50">
        <f t="shared" si="13"/>
        <v>-1.4756932426259231</v>
      </c>
      <c r="W50">
        <f t="shared" si="14"/>
        <v>7.0013130409697505E-2</v>
      </c>
      <c r="X50">
        <f t="shared" si="15"/>
        <v>0.39577165541213177</v>
      </c>
      <c r="Y50">
        <f t="shared" si="27"/>
        <v>14.25</v>
      </c>
      <c r="Z50">
        <f t="shared" si="16"/>
        <v>-0.90298783630708268</v>
      </c>
      <c r="AA50">
        <f t="shared" si="17"/>
        <v>0.18326617532355274</v>
      </c>
      <c r="AB50">
        <f t="shared" si="18"/>
        <v>-1.4029878363070827</v>
      </c>
      <c r="AC50">
        <f t="shared" si="19"/>
        <v>8.0310233085405053E-2</v>
      </c>
      <c r="AD50">
        <f t="shared" si="20"/>
        <v>0.64845725439712698</v>
      </c>
      <c r="AE50">
        <f t="shared" si="21"/>
        <v>9.0888590972485641</v>
      </c>
      <c r="AF50">
        <f t="shared" si="22"/>
        <v>4.3893548808805166E-2</v>
      </c>
      <c r="AG50">
        <v>14.25</v>
      </c>
      <c r="AH50">
        <f t="shared" si="23"/>
        <v>1.232099615685759E-2</v>
      </c>
    </row>
    <row r="51" spans="6:34" x14ac:dyDescent="0.25">
      <c r="F51">
        <f t="shared" si="24"/>
        <v>14.5</v>
      </c>
      <c r="G51">
        <f t="shared" si="1"/>
        <v>-2.0314087017666886</v>
      </c>
      <c r="H51">
        <f t="shared" si="2"/>
        <v>2.1106776218837737E-2</v>
      </c>
      <c r="I51">
        <f t="shared" si="0"/>
        <v>-2.2814087017666886</v>
      </c>
      <c r="J51">
        <f t="shared" si="3"/>
        <v>1.1262136800956286E-2</v>
      </c>
      <c r="K51">
        <f t="shared" si="4"/>
        <v>0</v>
      </c>
      <c r="L51">
        <f t="shared" si="5"/>
        <v>2.607412721379615E-2</v>
      </c>
      <c r="M51">
        <f t="shared" si="25"/>
        <v>14.5</v>
      </c>
      <c r="N51">
        <f t="shared" si="6"/>
        <v>-1.3321246181555706</v>
      </c>
      <c r="O51">
        <f t="shared" si="7"/>
        <v>9.140962097493513E-2</v>
      </c>
      <c r="P51">
        <f t="shared" si="8"/>
        <v>-1.6856780087488443</v>
      </c>
      <c r="Q51">
        <f t="shared" si="9"/>
        <v>4.5928917418954385E-2</v>
      </c>
      <c r="R51">
        <f t="shared" si="10"/>
        <v>0.19006168741820484</v>
      </c>
      <c r="S51">
        <f t="shared" si="26"/>
        <v>14.5</v>
      </c>
      <c r="T51">
        <f t="shared" si="11"/>
        <v>-1.0025160313882064</v>
      </c>
      <c r="U51">
        <f t="shared" si="12"/>
        <v>0.15804721388015669</v>
      </c>
      <c r="V51">
        <f t="shared" si="13"/>
        <v>-1.4355287332804259</v>
      </c>
      <c r="W51">
        <f t="shared" si="14"/>
        <v>7.5568243260197121E-2</v>
      </c>
      <c r="X51">
        <f t="shared" si="15"/>
        <v>0.43409138861709939</v>
      </c>
      <c r="Y51">
        <f t="shared" si="27"/>
        <v>14.5</v>
      </c>
      <c r="Z51">
        <f t="shared" si="16"/>
        <v>-0.86820435088334436</v>
      </c>
      <c r="AA51">
        <f t="shared" si="17"/>
        <v>0.1926412364114978</v>
      </c>
      <c r="AB51">
        <f t="shared" si="18"/>
        <v>-1.3682043508833444</v>
      </c>
      <c r="AC51">
        <f t="shared" si="19"/>
        <v>8.5624060052073181E-2</v>
      </c>
      <c r="AD51">
        <f t="shared" si="20"/>
        <v>0.70032216173094097</v>
      </c>
      <c r="AE51">
        <f t="shared" si="21"/>
        <v>7.8719881688397004</v>
      </c>
      <c r="AF51">
        <f t="shared" si="22"/>
        <v>5.0678719510859636E-2</v>
      </c>
      <c r="AG51">
        <v>14.5</v>
      </c>
      <c r="AH51">
        <f t="shared" si="23"/>
        <v>1.3980336416788865E-2</v>
      </c>
    </row>
    <row r="52" spans="6:34" x14ac:dyDescent="0.25">
      <c r="F52">
        <f t="shared" si="24"/>
        <v>14.75</v>
      </c>
      <c r="G52">
        <f t="shared" si="1"/>
        <v>-1.963030968329488</v>
      </c>
      <c r="H52">
        <f t="shared" si="2"/>
        <v>2.482128787224918E-2</v>
      </c>
      <c r="I52">
        <f t="shared" si="0"/>
        <v>-2.213030968329488</v>
      </c>
      <c r="J52">
        <f t="shared" si="3"/>
        <v>1.3447755336868766E-2</v>
      </c>
      <c r="K52">
        <f t="shared" si="4"/>
        <v>0</v>
      </c>
      <c r="L52">
        <f t="shared" si="5"/>
        <v>3.1805894554447045E-2</v>
      </c>
      <c r="M52">
        <f t="shared" si="25"/>
        <v>14.75</v>
      </c>
      <c r="N52">
        <f t="shared" si="6"/>
        <v>-1.2837742591599599</v>
      </c>
      <c r="O52">
        <f t="shared" si="7"/>
        <v>9.9610476340834531E-2</v>
      </c>
      <c r="P52">
        <f t="shared" si="8"/>
        <v>-1.6373276497532336</v>
      </c>
      <c r="Q52">
        <f t="shared" si="9"/>
        <v>5.0781013286981487E-2</v>
      </c>
      <c r="R52">
        <f t="shared" si="10"/>
        <v>0.21393131710871804</v>
      </c>
      <c r="S52">
        <f t="shared" si="26"/>
        <v>14.75</v>
      </c>
      <c r="T52">
        <f t="shared" si="11"/>
        <v>-0.96303812858166216</v>
      </c>
      <c r="U52">
        <f t="shared" si="12"/>
        <v>0.16776419460446104</v>
      </c>
      <c r="V52">
        <f t="shared" si="13"/>
        <v>-1.3960508304738815</v>
      </c>
      <c r="W52">
        <f t="shared" si="14"/>
        <v>8.1349594449959581E-2</v>
      </c>
      <c r="X52">
        <f t="shared" si="15"/>
        <v>0.47481342170456142</v>
      </c>
      <c r="Y52">
        <f t="shared" si="27"/>
        <v>14.75</v>
      </c>
      <c r="Z52">
        <f t="shared" si="16"/>
        <v>-0.83401548416474403</v>
      </c>
      <c r="AA52">
        <f t="shared" si="17"/>
        <v>0.20213612920715981</v>
      </c>
      <c r="AB52">
        <f t="shared" si="18"/>
        <v>-1.334015484164744</v>
      </c>
      <c r="AC52">
        <f t="shared" si="19"/>
        <v>9.1099390989495627E-2</v>
      </c>
      <c r="AD52">
        <f t="shared" si="20"/>
        <v>0.75469434961713677</v>
      </c>
      <c r="AE52">
        <f t="shared" si="21"/>
        <v>6.8671233439077328</v>
      </c>
      <c r="AF52">
        <f t="shared" si="22"/>
        <v>5.8094526692222599E-2</v>
      </c>
      <c r="AG52">
        <v>14.75</v>
      </c>
      <c r="AH52">
        <f t="shared" si="23"/>
        <v>1.5754447916534943E-2</v>
      </c>
    </row>
    <row r="53" spans="6:34" x14ac:dyDescent="0.25">
      <c r="F53">
        <f t="shared" si="24"/>
        <v>15</v>
      </c>
      <c r="G53">
        <f t="shared" si="1"/>
        <v>-1.8958024950639629</v>
      </c>
      <c r="H53">
        <f t="shared" si="2"/>
        <v>2.8993082918059684E-2</v>
      </c>
      <c r="I53">
        <f t="shared" si="0"/>
        <v>-2.1458024950639629</v>
      </c>
      <c r="J53">
        <f t="shared" si="3"/>
        <v>1.5944369750236703E-2</v>
      </c>
      <c r="K53">
        <f t="shared" si="4"/>
        <v>0</v>
      </c>
      <c r="L53">
        <f t="shared" si="5"/>
        <v>3.852288269567461E-2</v>
      </c>
      <c r="M53">
        <f t="shared" si="25"/>
        <v>15</v>
      </c>
      <c r="N53">
        <f t="shared" si="6"/>
        <v>-1.2362365498250887</v>
      </c>
      <c r="O53">
        <f t="shared" si="7"/>
        <v>0.10818532420668492</v>
      </c>
      <c r="P53">
        <f t="shared" si="8"/>
        <v>-1.5897899404183624</v>
      </c>
      <c r="Q53">
        <f t="shared" si="9"/>
        <v>5.5941081071813205E-2</v>
      </c>
      <c r="R53">
        <f t="shared" si="10"/>
        <v>0.23989809576368804</v>
      </c>
      <c r="S53">
        <f t="shared" si="26"/>
        <v>15</v>
      </c>
      <c r="T53">
        <f t="shared" si="11"/>
        <v>-0.92422375144460367</v>
      </c>
      <c r="U53">
        <f t="shared" si="12"/>
        <v>0.1776849159482462</v>
      </c>
      <c r="V53">
        <f t="shared" si="13"/>
        <v>-1.3572364533368231</v>
      </c>
      <c r="W53">
        <f t="shared" si="14"/>
        <v>8.735304571792063E-2</v>
      </c>
      <c r="X53">
        <f t="shared" si="15"/>
        <v>0.5179904648093876</v>
      </c>
      <c r="Y53">
        <f t="shared" si="27"/>
        <v>15</v>
      </c>
      <c r="Z53">
        <f t="shared" si="16"/>
        <v>-0.8004012475319815</v>
      </c>
      <c r="AA53">
        <f t="shared" si="17"/>
        <v>0.21173917922002508</v>
      </c>
      <c r="AB53">
        <f t="shared" si="18"/>
        <v>-1.3004012475319815</v>
      </c>
      <c r="AC53">
        <f t="shared" si="19"/>
        <v>9.6731741293395151E-2</v>
      </c>
      <c r="AD53">
        <f t="shared" si="20"/>
        <v>0.81159819516330511</v>
      </c>
      <c r="AE53">
        <f t="shared" si="21"/>
        <v>6.0317280801895778</v>
      </c>
      <c r="AF53">
        <f t="shared" si="22"/>
        <v>6.6140627544485381E-2</v>
      </c>
      <c r="AG53">
        <v>15</v>
      </c>
      <c r="AH53">
        <f t="shared" si="23"/>
        <v>1.7637500678529434E-2</v>
      </c>
    </row>
    <row r="54" spans="6:34" x14ac:dyDescent="0.25">
      <c r="F54">
        <f t="shared" si="24"/>
        <v>15.25</v>
      </c>
      <c r="G54">
        <f t="shared" si="1"/>
        <v>-1.8296852872591205</v>
      </c>
      <c r="H54">
        <f t="shared" si="2"/>
        <v>3.3648506091624869E-2</v>
      </c>
      <c r="I54">
        <f t="shared" si="0"/>
        <v>-2.0796852872591205</v>
      </c>
      <c r="J54">
        <f t="shared" si="3"/>
        <v>1.8777204224703494E-2</v>
      </c>
      <c r="K54">
        <f t="shared" si="4"/>
        <v>0</v>
      </c>
      <c r="L54">
        <f t="shared" si="5"/>
        <v>4.6342743998008973E-2</v>
      </c>
      <c r="M54">
        <f t="shared" si="25"/>
        <v>15.25</v>
      </c>
      <c r="N54">
        <f t="shared" si="6"/>
        <v>-1.1894846238331644</v>
      </c>
      <c r="O54">
        <f t="shared" si="7"/>
        <v>0.11712450906438145</v>
      </c>
      <c r="P54">
        <f t="shared" si="8"/>
        <v>-1.5430380144264382</v>
      </c>
      <c r="Q54">
        <f t="shared" si="9"/>
        <v>6.1410776366309948E-2</v>
      </c>
      <c r="R54">
        <f t="shared" si="10"/>
        <v>0.26805434446405463</v>
      </c>
      <c r="S54">
        <f t="shared" si="26"/>
        <v>15.25</v>
      </c>
      <c r="T54">
        <f t="shared" si="11"/>
        <v>-0.88605096372041148</v>
      </c>
      <c r="U54">
        <f t="shared" si="12"/>
        <v>0.18779503261818781</v>
      </c>
      <c r="V54">
        <f t="shared" si="13"/>
        <v>-1.3190636656126307</v>
      </c>
      <c r="W54">
        <f t="shared" si="14"/>
        <v>9.3573914499005997E-2</v>
      </c>
      <c r="X54">
        <f t="shared" si="15"/>
        <v>0.56367166291726534</v>
      </c>
      <c r="Y54">
        <f t="shared" si="27"/>
        <v>15.25</v>
      </c>
      <c r="Z54">
        <f t="shared" si="16"/>
        <v>-0.76734264362956028</v>
      </c>
      <c r="AA54">
        <f t="shared" si="17"/>
        <v>0.22143891027588589</v>
      </c>
      <c r="AB54">
        <f t="shared" si="18"/>
        <v>-1.2673426436295603</v>
      </c>
      <c r="AC54">
        <f t="shared" si="19"/>
        <v>0.10251639941873844</v>
      </c>
      <c r="AD54">
        <f t="shared" si="20"/>
        <v>0.87105497260031672</v>
      </c>
      <c r="AE54">
        <f t="shared" si="21"/>
        <v>5.3327877166287792</v>
      </c>
      <c r="AF54">
        <f t="shared" si="22"/>
        <v>7.48093308041205E-2</v>
      </c>
      <c r="AG54">
        <v>15.25</v>
      </c>
      <c r="AH54">
        <f t="shared" si="23"/>
        <v>1.9622119555179146E-2</v>
      </c>
    </row>
    <row r="55" spans="6:34" x14ac:dyDescent="0.25">
      <c r="F55">
        <f t="shared" si="24"/>
        <v>15.5</v>
      </c>
      <c r="G55">
        <f t="shared" si="1"/>
        <v>-1.7646432037719992</v>
      </c>
      <c r="H55">
        <f t="shared" si="2"/>
        <v>3.8811874796100133E-2</v>
      </c>
      <c r="I55">
        <f t="shared" si="0"/>
        <v>-2.0146432037719992</v>
      </c>
      <c r="J55">
        <f t="shared" si="3"/>
        <v>2.1971023597901214E-2</v>
      </c>
      <c r="K55">
        <f t="shared" si="4"/>
        <v>0</v>
      </c>
      <c r="L55">
        <f t="shared" si="5"/>
        <v>5.538947114431747E-2</v>
      </c>
      <c r="M55">
        <f t="shared" si="25"/>
        <v>15.5</v>
      </c>
      <c r="N55">
        <f t="shared" si="6"/>
        <v>-1.1434929255369195</v>
      </c>
      <c r="O55">
        <f t="shared" si="7"/>
        <v>0.12641699515279625</v>
      </c>
      <c r="P55">
        <f t="shared" si="8"/>
        <v>-1.4970463161301932</v>
      </c>
      <c r="Q55">
        <f t="shared" si="9"/>
        <v>6.7190603454638731E-2</v>
      </c>
      <c r="R55">
        <f t="shared" si="10"/>
        <v>0.29848979558715771</v>
      </c>
      <c r="S55">
        <f t="shared" si="26"/>
        <v>15.5</v>
      </c>
      <c r="T55">
        <f t="shared" si="11"/>
        <v>-0.84849889931046785</v>
      </c>
      <c r="U55">
        <f t="shared" si="12"/>
        <v>0.19808009259665063</v>
      </c>
      <c r="V55">
        <f t="shared" si="13"/>
        <v>-1.2815116012026873</v>
      </c>
      <c r="W55">
        <f t="shared" si="14"/>
        <v>0.10000701385495121</v>
      </c>
      <c r="X55">
        <f t="shared" si="15"/>
        <v>0.61190255982634945</v>
      </c>
      <c r="Y55">
        <f t="shared" si="27"/>
        <v>15.5</v>
      </c>
      <c r="Z55">
        <f t="shared" si="16"/>
        <v>-0.73482160188599965</v>
      </c>
      <c r="AA55">
        <f t="shared" si="17"/>
        <v>0.23122407464908004</v>
      </c>
      <c r="AB55">
        <f t="shared" si="18"/>
        <v>-1.2348216018859997</v>
      </c>
      <c r="AC55">
        <f t="shared" si="19"/>
        <v>0.10844845296278872</v>
      </c>
      <c r="AD55">
        <f t="shared" si="20"/>
        <v>0.93308293065899051</v>
      </c>
      <c r="AE55">
        <f t="shared" si="21"/>
        <v>4.7444846557314495</v>
      </c>
      <c r="AF55">
        <f t="shared" si="22"/>
        <v>8.408548227034543E-2</v>
      </c>
      <c r="AG55">
        <v>15.5</v>
      </c>
      <c r="AH55">
        <f t="shared" si="23"/>
        <v>2.1699479295573015E-2</v>
      </c>
    </row>
    <row r="56" spans="6:34" x14ac:dyDescent="0.25">
      <c r="F56">
        <f t="shared" si="24"/>
        <v>15.75</v>
      </c>
      <c r="G56">
        <f t="shared" si="1"/>
        <v>-1.7006418383862347</v>
      </c>
      <c r="H56">
        <f t="shared" si="2"/>
        <v>4.4505131375169753E-2</v>
      </c>
      <c r="I56">
        <f t="shared" si="0"/>
        <v>-1.9506418383862347</v>
      </c>
      <c r="J56">
        <f t="shared" si="3"/>
        <v>2.5549833280974602E-2</v>
      </c>
      <c r="K56">
        <f t="shared" si="4"/>
        <v>0</v>
      </c>
      <c r="L56">
        <f t="shared" si="5"/>
        <v>6.5792846201582877E-2</v>
      </c>
      <c r="M56">
        <f t="shared" si="25"/>
        <v>15.75</v>
      </c>
      <c r="N56">
        <f t="shared" si="6"/>
        <v>-1.0982371260674473</v>
      </c>
      <c r="O56">
        <f t="shared" si="7"/>
        <v>0.13605047927552488</v>
      </c>
      <c r="P56">
        <f t="shared" si="8"/>
        <v>-1.451790516660721</v>
      </c>
      <c r="Q56">
        <f t="shared" si="9"/>
        <v>7.327993079064167E-2</v>
      </c>
      <c r="R56">
        <f t="shared" si="10"/>
        <v>0.33129126173964596</v>
      </c>
      <c r="S56">
        <f t="shared" si="26"/>
        <v>15.75</v>
      </c>
      <c r="T56">
        <f t="shared" si="11"/>
        <v>-0.81154769377649316</v>
      </c>
      <c r="U56">
        <f t="shared" si="12"/>
        <v>0.20852560766118017</v>
      </c>
      <c r="V56">
        <f t="shared" si="13"/>
        <v>-1.2445603956687123</v>
      </c>
      <c r="W56">
        <f t="shared" si="14"/>
        <v>0.10664669295299006</v>
      </c>
      <c r="X56">
        <f t="shared" si="15"/>
        <v>0.66272508039032241</v>
      </c>
      <c r="Y56">
        <f t="shared" si="27"/>
        <v>15.75</v>
      </c>
      <c r="Z56">
        <f t="shared" si="16"/>
        <v>-0.7028209191931174</v>
      </c>
      <c r="AA56">
        <f t="shared" si="17"/>
        <v>0.24108367937919828</v>
      </c>
      <c r="AB56">
        <f t="shared" si="18"/>
        <v>-1.2028209191931174</v>
      </c>
      <c r="AC56">
        <f t="shared" si="19"/>
        <v>0.11452281388278393</v>
      </c>
      <c r="AD56">
        <f t="shared" si="20"/>
        <v>0.99769737620351862</v>
      </c>
      <c r="AE56">
        <f t="shared" si="21"/>
        <v>4.246483935507845</v>
      </c>
      <c r="AF56">
        <f t="shared" si="22"/>
        <v>9.3946494667175154E-2</v>
      </c>
      <c r="AG56">
        <v>15.75</v>
      </c>
      <c r="AH56">
        <f t="shared" si="23"/>
        <v>2.3859427217060355E-2</v>
      </c>
    </row>
    <row r="57" spans="6:34" x14ac:dyDescent="0.25">
      <c r="F57">
        <f t="shared" si="24"/>
        <v>16</v>
      </c>
      <c r="G57">
        <f t="shared" si="1"/>
        <v>-1.6376484105136779</v>
      </c>
      <c r="H57">
        <f t="shared" si="2"/>
        <v>5.0747529093192807E-2</v>
      </c>
      <c r="I57">
        <f t="shared" si="0"/>
        <v>-1.8876484105136779</v>
      </c>
      <c r="J57">
        <f t="shared" si="3"/>
        <v>2.953658322356344E-2</v>
      </c>
      <c r="K57">
        <f t="shared" si="4"/>
        <v>0</v>
      </c>
      <c r="L57">
        <f t="shared" si="5"/>
        <v>7.7687806841280738E-2</v>
      </c>
      <c r="M57">
        <f t="shared" si="25"/>
        <v>16</v>
      </c>
      <c r="N57">
        <f t="shared" si="6"/>
        <v>-1.0536940460485769</v>
      </c>
      <c r="O57">
        <f t="shared" si="7"/>
        <v>0.14601150786821601</v>
      </c>
      <c r="P57">
        <f t="shared" si="8"/>
        <v>-1.4072474366418506</v>
      </c>
      <c r="Q57">
        <f t="shared" si="9"/>
        <v>7.9677014908520832E-2</v>
      </c>
      <c r="R57">
        <f t="shared" si="10"/>
        <v>0.36654233346072873</v>
      </c>
      <c r="S57">
        <f t="shared" si="26"/>
        <v>16</v>
      </c>
      <c r="T57">
        <f t="shared" si="11"/>
        <v>-0.77517842123709502</v>
      </c>
      <c r="U57">
        <f t="shared" si="12"/>
        <v>0.21911711863963443</v>
      </c>
      <c r="V57">
        <f t="shared" si="13"/>
        <v>-1.2081911231293143</v>
      </c>
      <c r="W57">
        <f t="shared" si="14"/>
        <v>0.11348687773073406</v>
      </c>
      <c r="X57">
        <f t="shared" si="15"/>
        <v>0.71617752973404913</v>
      </c>
      <c r="Y57">
        <f t="shared" si="27"/>
        <v>16</v>
      </c>
      <c r="Z57">
        <f t="shared" si="16"/>
        <v>-0.67132420525683889</v>
      </c>
      <c r="AA57">
        <f t="shared" si="17"/>
        <v>0.25100700900435635</v>
      </c>
      <c r="AB57">
        <f t="shared" si="18"/>
        <v>-1.1713242052568389</v>
      </c>
      <c r="AC57">
        <f t="shared" si="19"/>
        <v>0.12073424276785728</v>
      </c>
      <c r="AD57">
        <f t="shared" si="20"/>
        <v>1.0649107631228749</v>
      </c>
      <c r="AE57">
        <f t="shared" si="21"/>
        <v>3.8226586347783287</v>
      </c>
      <c r="AF57">
        <f t="shared" si="22"/>
        <v>0.10436251795331103</v>
      </c>
      <c r="AG57">
        <v>16</v>
      </c>
      <c r="AH57">
        <f t="shared" si="23"/>
        <v>2.6090629488327757E-2</v>
      </c>
    </row>
    <row r="58" spans="6:34" x14ac:dyDescent="0.25">
      <c r="F58">
        <f t="shared" si="24"/>
        <v>16.25</v>
      </c>
      <c r="G58">
        <f t="shared" si="1"/>
        <v>-1.5756316643698169</v>
      </c>
      <c r="H58">
        <f t="shared" si="2"/>
        <v>5.7555357182554799E-2</v>
      </c>
      <c r="I58">
        <f t="shared" si="0"/>
        <v>-1.8256316643698169</v>
      </c>
      <c r="J58">
        <f t="shared" si="3"/>
        <v>3.3952881433739632E-2</v>
      </c>
      <c r="K58">
        <f t="shared" si="4"/>
        <v>0</v>
      </c>
      <c r="L58">
        <f t="shared" si="5"/>
        <v>9.1213738838093694E-2</v>
      </c>
      <c r="M58">
        <f t="shared" si="25"/>
        <v>16.25</v>
      </c>
      <c r="N58">
        <f t="shared" si="6"/>
        <v>-1.0098415843031281</v>
      </c>
      <c r="O58">
        <f t="shared" si="7"/>
        <v>0.15628559671123035</v>
      </c>
      <c r="P58">
        <f t="shared" si="8"/>
        <v>-1.3633949748964018</v>
      </c>
      <c r="Q58">
        <f t="shared" si="9"/>
        <v>8.6379031977354082E-2</v>
      </c>
      <c r="R58">
        <f t="shared" si="10"/>
        <v>0.40432310655502945</v>
      </c>
      <c r="S58">
        <f t="shared" si="26"/>
        <v>16.25</v>
      </c>
      <c r="T58">
        <f t="shared" si="11"/>
        <v>-0.73937303615667238</v>
      </c>
      <c r="U58">
        <f t="shared" si="12"/>
        <v>0.22984025539574465</v>
      </c>
      <c r="V58">
        <f t="shared" si="13"/>
        <v>-1.1723857380488916</v>
      </c>
      <c r="W58">
        <f t="shared" si="14"/>
        <v>0.12052111142263987</v>
      </c>
      <c r="X58">
        <f t="shared" si="15"/>
        <v>0.7722946081237998</v>
      </c>
      <c r="Y58">
        <f t="shared" si="27"/>
        <v>16.25</v>
      </c>
      <c r="Z58">
        <f t="shared" si="16"/>
        <v>-0.64031583218490851</v>
      </c>
      <c r="AA58">
        <f t="shared" si="17"/>
        <v>0.26098364494475634</v>
      </c>
      <c r="AB58">
        <f t="shared" si="18"/>
        <v>-1.1403158321849085</v>
      </c>
      <c r="AC58">
        <f t="shared" si="19"/>
        <v>0.12707737210186285</v>
      </c>
      <c r="AD58">
        <f t="shared" si="20"/>
        <v>1.1347327855554314</v>
      </c>
      <c r="AE58">
        <f t="shared" si="21"/>
        <v>3.460134879701084</v>
      </c>
      <c r="AF58">
        <f t="shared" si="22"/>
        <v>0.11529674254660753</v>
      </c>
      <c r="AG58">
        <v>16.25</v>
      </c>
      <c r="AH58">
        <f t="shared" si="23"/>
        <v>2.838073662685724E-2</v>
      </c>
    </row>
    <row r="59" spans="6:34" x14ac:dyDescent="0.25">
      <c r="F59">
        <f t="shared" si="24"/>
        <v>16.5</v>
      </c>
      <c r="G59">
        <f t="shared" si="1"/>
        <v>-1.5145617758466632</v>
      </c>
      <c r="H59">
        <f t="shared" si="2"/>
        <v>6.4941709186625285E-2</v>
      </c>
      <c r="I59">
        <f t="shared" si="0"/>
        <v>-1.7645617758466632</v>
      </c>
      <c r="J59">
        <f t="shared" si="3"/>
        <v>3.881872219440851E-2</v>
      </c>
      <c r="K59">
        <f t="shared" si="4"/>
        <v>0</v>
      </c>
      <c r="L59">
        <f t="shared" si="5"/>
        <v>0.10651370516643488</v>
      </c>
      <c r="M59">
        <f t="shared" si="25"/>
        <v>16.5</v>
      </c>
      <c r="N59">
        <f t="shared" si="6"/>
        <v>-0.96665865200209955</v>
      </c>
      <c r="O59">
        <f t="shared" si="7"/>
        <v>0.16685735181340663</v>
      </c>
      <c r="P59">
        <f t="shared" si="8"/>
        <v>-1.3202120425953734</v>
      </c>
      <c r="Q59">
        <f t="shared" si="9"/>
        <v>9.3382116183530192E-2</v>
      </c>
      <c r="R59">
        <f t="shared" si="10"/>
        <v>0.44470993952929927</v>
      </c>
      <c r="S59">
        <f t="shared" si="26"/>
        <v>16.5</v>
      </c>
      <c r="T59">
        <f t="shared" si="11"/>
        <v>-0.70411431957844894</v>
      </c>
      <c r="U59">
        <f t="shared" si="12"/>
        <v>0.24068079159471534</v>
      </c>
      <c r="V59">
        <f t="shared" si="13"/>
        <v>-1.1371270214706684</v>
      </c>
      <c r="W59">
        <f t="shared" si="14"/>
        <v>0.12774259465959859</v>
      </c>
      <c r="X59">
        <f t="shared" si="15"/>
        <v>0.83110744017983373</v>
      </c>
      <c r="Y59">
        <f t="shared" si="27"/>
        <v>16.5</v>
      </c>
      <c r="Z59">
        <f t="shared" si="16"/>
        <v>-0.60978088792333152</v>
      </c>
      <c r="AA59">
        <f t="shared" si="17"/>
        <v>0.27100348176904421</v>
      </c>
      <c r="AB59">
        <f t="shared" si="18"/>
        <v>-1.1097808879233315</v>
      </c>
      <c r="AC59">
        <f t="shared" si="19"/>
        <v>0.13354672846910892</v>
      </c>
      <c r="AD59">
        <f t="shared" si="20"/>
        <v>1.2071704745943848</v>
      </c>
      <c r="AE59">
        <f t="shared" si="21"/>
        <v>3.1485709600593075</v>
      </c>
      <c r="AF59">
        <f t="shared" si="22"/>
        <v>0.12670582478913486</v>
      </c>
      <c r="AG59">
        <v>16.5</v>
      </c>
      <c r="AH59">
        <f t="shared" si="23"/>
        <v>3.0716563585244817E-2</v>
      </c>
    </row>
    <row r="60" spans="6:34" x14ac:dyDescent="0.25">
      <c r="F60">
        <f t="shared" si="24"/>
        <v>16.75</v>
      </c>
      <c r="G60">
        <f t="shared" si="1"/>
        <v>-1.454410266388501</v>
      </c>
      <c r="H60">
        <f t="shared" si="2"/>
        <v>7.2916297659042464E-2</v>
      </c>
      <c r="I60">
        <f t="shared" si="0"/>
        <v>-1.704410266388501</v>
      </c>
      <c r="J60">
        <f t="shared" si="3"/>
        <v>4.4152233634442553E-2</v>
      </c>
      <c r="K60">
        <f t="shared" si="4"/>
        <v>0</v>
      </c>
      <c r="L60">
        <f t="shared" si="5"/>
        <v>0.12373362292569468</v>
      </c>
      <c r="M60">
        <f t="shared" si="25"/>
        <v>16.75</v>
      </c>
      <c r="N60">
        <f t="shared" si="6"/>
        <v>-0.92412511176562628</v>
      </c>
      <c r="O60">
        <f t="shared" si="7"/>
        <v>0.1777105901298755</v>
      </c>
      <c r="P60">
        <f t="shared" si="8"/>
        <v>-1.2776785023589001</v>
      </c>
      <c r="Q60">
        <f t="shared" si="9"/>
        <v>0.10068140411307906</v>
      </c>
      <c r="R60">
        <f t="shared" si="10"/>
        <v>0.48777524125572347</v>
      </c>
      <c r="S60">
        <f t="shared" si="26"/>
        <v>16.75</v>
      </c>
      <c r="T60">
        <f t="shared" si="11"/>
        <v>-0.66938582940061675</v>
      </c>
      <c r="U60">
        <f t="shared" si="12"/>
        <v>0.25162469434475987</v>
      </c>
      <c r="V60">
        <f t="shared" si="13"/>
        <v>-1.1023985312928359</v>
      </c>
      <c r="W60">
        <f t="shared" si="14"/>
        <v>0.13514422488801245</v>
      </c>
      <c r="X60">
        <f t="shared" si="15"/>
        <v>0.89264361713744123</v>
      </c>
      <c r="Y60">
        <f t="shared" si="27"/>
        <v>16.75</v>
      </c>
      <c r="Z60">
        <f t="shared" si="16"/>
        <v>-0.57970513319425043</v>
      </c>
      <c r="AA60">
        <f t="shared" si="17"/>
        <v>0.28105674057241786</v>
      </c>
      <c r="AB60">
        <f t="shared" si="18"/>
        <v>-1.0797051331942504</v>
      </c>
      <c r="AC60">
        <f t="shared" si="19"/>
        <v>0.14013675366871403</v>
      </c>
      <c r="AD60">
        <f t="shared" si="20"/>
        <v>1.2822282976919257</v>
      </c>
      <c r="AE60">
        <f t="shared" si="21"/>
        <v>2.8796092604488988</v>
      </c>
      <c r="AF60">
        <f t="shared" si="22"/>
        <v>0.1385404213970482</v>
      </c>
      <c r="AG60">
        <v>16.75</v>
      </c>
      <c r="AH60">
        <f t="shared" si="23"/>
        <v>3.3084279736608525E-2</v>
      </c>
    </row>
    <row r="61" spans="6:34" x14ac:dyDescent="0.25">
      <c r="F61">
        <f t="shared" si="24"/>
        <v>17</v>
      </c>
      <c r="G61">
        <f t="shared" si="1"/>
        <v>-1.3951499232479385</v>
      </c>
      <c r="H61">
        <f t="shared" si="2"/>
        <v>8.1485317115175204E-2</v>
      </c>
      <c r="I61">
        <f t="shared" si="0"/>
        <v>-1.6451499232479385</v>
      </c>
      <c r="J61">
        <f t="shared" si="3"/>
        <v>4.9969448737568235E-2</v>
      </c>
      <c r="K61">
        <f t="shared" si="4"/>
        <v>0</v>
      </c>
      <c r="L61">
        <f t="shared" si="5"/>
        <v>0.14302139994428065</v>
      </c>
      <c r="M61">
        <f t="shared" si="25"/>
        <v>17</v>
      </c>
      <c r="N61">
        <f t="shared" si="6"/>
        <v>-0.88222172127549281</v>
      </c>
      <c r="O61">
        <f t="shared" si="7"/>
        <v>0.18882845891757558</v>
      </c>
      <c r="P61">
        <f t="shared" si="8"/>
        <v>-1.2357751118687665</v>
      </c>
      <c r="Q61">
        <f t="shared" si="9"/>
        <v>0.10827108430727662</v>
      </c>
      <c r="R61">
        <f t="shared" si="10"/>
        <v>0.53358728866784189</v>
      </c>
      <c r="S61">
        <f t="shared" si="26"/>
        <v>17</v>
      </c>
      <c r="T61">
        <f t="shared" si="11"/>
        <v>-0.63517185433614354</v>
      </c>
      <c r="U61">
        <f t="shared" si="12"/>
        <v>0.26265816884896109</v>
      </c>
      <c r="V61">
        <f t="shared" si="13"/>
        <v>-1.0681845562283629</v>
      </c>
      <c r="W61">
        <f t="shared" si="14"/>
        <v>0.14271863488796788</v>
      </c>
      <c r="X61">
        <f t="shared" si="15"/>
        <v>0.95692725089152075</v>
      </c>
      <c r="Y61">
        <f t="shared" si="27"/>
        <v>17</v>
      </c>
      <c r="Z61">
        <f t="shared" si="16"/>
        <v>-0.55007496162396929</v>
      </c>
      <c r="AA61">
        <f t="shared" si="17"/>
        <v>0.29113397969000915</v>
      </c>
      <c r="AB61">
        <f t="shared" si="18"/>
        <v>-1.0500749616239693</v>
      </c>
      <c r="AC61">
        <f t="shared" si="19"/>
        <v>0.14684182471548315</v>
      </c>
      <c r="AD61">
        <f t="shared" si="20"/>
        <v>1.3599082600478889</v>
      </c>
      <c r="AE61">
        <f t="shared" si="21"/>
        <v>2.6464567085192647</v>
      </c>
      <c r="AF61">
        <f t="shared" si="22"/>
        <v>0.1507458176501392</v>
      </c>
      <c r="AG61">
        <v>17</v>
      </c>
      <c r="AH61">
        <f t="shared" si="23"/>
        <v>3.5469604152973927E-2</v>
      </c>
    </row>
    <row r="62" spans="6:34" x14ac:dyDescent="0.25">
      <c r="F62">
        <f t="shared" si="24"/>
        <v>17.25</v>
      </c>
      <c r="G62">
        <f t="shared" si="1"/>
        <v>-1.3367547255633283</v>
      </c>
      <c r="H62">
        <f t="shared" si="2"/>
        <v>9.0651356004109299E-2</v>
      </c>
      <c r="I62">
        <f t="shared" si="0"/>
        <v>-1.5867547255633283</v>
      </c>
      <c r="J62">
        <f t="shared" si="3"/>
        <v>5.6284103228833149E-2</v>
      </c>
      <c r="K62">
        <f t="shared" si="4"/>
        <v>0</v>
      </c>
      <c r="L62">
        <f t="shared" si="5"/>
        <v>0.16452604324443998</v>
      </c>
      <c r="M62">
        <f t="shared" si="25"/>
        <v>17.25</v>
      </c>
      <c r="N62">
        <f t="shared" si="6"/>
        <v>-0.84093008100397604</v>
      </c>
      <c r="O62">
        <f t="shared" si="7"/>
        <v>0.20019355267332897</v>
      </c>
      <c r="P62">
        <f t="shared" si="8"/>
        <v>-1.1944834715972499</v>
      </c>
      <c r="Q62">
        <f t="shared" si="9"/>
        <v>0.11614445117803072</v>
      </c>
      <c r="R62">
        <f t="shared" si="10"/>
        <v>0.58221007401369285</v>
      </c>
      <c r="S62">
        <f t="shared" si="26"/>
        <v>17.25</v>
      </c>
      <c r="T62">
        <f t="shared" si="11"/>
        <v>-0.60145737123355225</v>
      </c>
      <c r="U62">
        <f t="shared" si="12"/>
        <v>0.27376769823323954</v>
      </c>
      <c r="V62">
        <f t="shared" si="13"/>
        <v>-1.0344700731257714</v>
      </c>
      <c r="W62">
        <f t="shared" si="14"/>
        <v>0.15045823020154933</v>
      </c>
      <c r="X62">
        <f t="shared" si="15"/>
        <v>1.0239790385973602</v>
      </c>
      <c r="Y62">
        <f t="shared" si="27"/>
        <v>17.25</v>
      </c>
      <c r="Z62">
        <f t="shared" si="16"/>
        <v>-0.52087736278166408</v>
      </c>
      <c r="AA62">
        <f t="shared" si="17"/>
        <v>0.30122610296213931</v>
      </c>
      <c r="AB62">
        <f t="shared" si="18"/>
        <v>-1.0208773627816641</v>
      </c>
      <c r="AC62">
        <f t="shared" si="19"/>
        <v>0.15365627271595139</v>
      </c>
      <c r="AD62">
        <f t="shared" si="20"/>
        <v>1.4402100073334489</v>
      </c>
      <c r="AE62">
        <f t="shared" si="21"/>
        <v>2.4435614802838246</v>
      </c>
      <c r="AF62">
        <f t="shared" si="22"/>
        <v>0.16326263268608032</v>
      </c>
      <c r="AG62">
        <v>17.25</v>
      </c>
      <c r="AH62">
        <f t="shared" si="23"/>
        <v>3.7858001782279493E-2</v>
      </c>
    </row>
    <row r="63" spans="6:34" x14ac:dyDescent="0.25">
      <c r="F63">
        <f t="shared" si="24"/>
        <v>17.5</v>
      </c>
      <c r="G63">
        <f t="shared" si="1"/>
        <v>-1.2791997757549298</v>
      </c>
      <c r="H63">
        <f t="shared" si="2"/>
        <v>0.10041335740867437</v>
      </c>
      <c r="I63">
        <f t="shared" si="0"/>
        <v>-1.5291997757549298</v>
      </c>
      <c r="J63">
        <f t="shared" si="3"/>
        <v>6.3107463091198635E-2</v>
      </c>
      <c r="K63">
        <f t="shared" si="4"/>
        <v>0</v>
      </c>
      <c r="L63">
        <f t="shared" si="5"/>
        <v>0.18839675160767078</v>
      </c>
      <c r="M63">
        <f t="shared" si="25"/>
        <v>17.5</v>
      </c>
      <c r="N63">
        <f t="shared" si="6"/>
        <v>-0.800232585703606</v>
      </c>
      <c r="O63">
        <f t="shared" si="7"/>
        <v>0.21178802673846189</v>
      </c>
      <c r="P63">
        <f t="shared" si="8"/>
        <v>-1.1537859762968798</v>
      </c>
      <c r="Q63">
        <f t="shared" si="9"/>
        <v>0.12429396249264396</v>
      </c>
      <c r="R63">
        <f t="shared" si="10"/>
        <v>0.63370318094444045</v>
      </c>
      <c r="S63">
        <f t="shared" si="26"/>
        <v>17.5</v>
      </c>
      <c r="T63">
        <f t="shared" si="11"/>
        <v>-0.56822800546847807</v>
      </c>
      <c r="U63">
        <f t="shared" si="12"/>
        <v>0.28494007874123778</v>
      </c>
      <c r="V63">
        <f t="shared" si="13"/>
        <v>-1.0012407073606973</v>
      </c>
      <c r="W63">
        <f t="shared" si="14"/>
        <v>0.15835522531181775</v>
      </c>
      <c r="X63">
        <f t="shared" si="15"/>
        <v>1.0938163366451441</v>
      </c>
      <c r="Y63">
        <f t="shared" si="27"/>
        <v>17.5</v>
      </c>
      <c r="Z63">
        <f t="shared" si="16"/>
        <v>-0.49209988787746489</v>
      </c>
      <c r="AA63">
        <f t="shared" si="17"/>
        <v>0.31132436575997535</v>
      </c>
      <c r="AB63">
        <f t="shared" si="18"/>
        <v>-0.99209988787746495</v>
      </c>
      <c r="AC63">
        <f t="shared" si="19"/>
        <v>0.16057440061765152</v>
      </c>
      <c r="AD63">
        <f t="shared" si="20"/>
        <v>1.5231309291623889</v>
      </c>
      <c r="AE63">
        <f t="shared" si="21"/>
        <v>2.2663622956028768</v>
      </c>
      <c r="AF63">
        <f t="shared" si="22"/>
        <v>0.17602758445789876</v>
      </c>
      <c r="AG63">
        <v>17.5</v>
      </c>
      <c r="AH63">
        <f t="shared" si="23"/>
        <v>4.0234876447519718E-2</v>
      </c>
    </row>
    <row r="64" spans="6:34" x14ac:dyDescent="0.25">
      <c r="F64">
        <f t="shared" si="24"/>
        <v>17.75</v>
      </c>
      <c r="G64">
        <f t="shared" si="1"/>
        <v>-1.2224612357871041</v>
      </c>
      <c r="H64">
        <f t="shared" si="2"/>
        <v>0.1107666272105524</v>
      </c>
      <c r="I64">
        <f t="shared" si="0"/>
        <v>-1.4724612357871041</v>
      </c>
      <c r="J64">
        <f t="shared" si="3"/>
        <v>7.0448183756253904E-2</v>
      </c>
      <c r="K64">
        <f t="shared" si="4"/>
        <v>0</v>
      </c>
      <c r="L64">
        <f t="shared" si="5"/>
        <v>0.21478200428400784</v>
      </c>
      <c r="M64">
        <f t="shared" si="25"/>
        <v>17.75</v>
      </c>
      <c r="N64">
        <f t="shared" si="6"/>
        <v>-0.76011237933773246</v>
      </c>
      <c r="O64">
        <f t="shared" si="7"/>
        <v>0.22359370678890941</v>
      </c>
      <c r="P64">
        <f t="shared" si="8"/>
        <v>-1.1136657699310062</v>
      </c>
      <c r="Q64">
        <f t="shared" si="9"/>
        <v>0.13271129966891596</v>
      </c>
      <c r="R64">
        <f t="shared" si="10"/>
        <v>0.68812168850477873</v>
      </c>
      <c r="S64">
        <f t="shared" si="26"/>
        <v>17.75</v>
      </c>
      <c r="T64">
        <f t="shared" si="11"/>
        <v>-0.53546999414462748</v>
      </c>
      <c r="U64">
        <f t="shared" si="12"/>
        <v>0.29616245050625589</v>
      </c>
      <c r="V64">
        <f t="shared" si="13"/>
        <v>-0.96848269603684678</v>
      </c>
      <c r="W64">
        <f t="shared" si="14"/>
        <v>0.16640167844042442</v>
      </c>
      <c r="X64">
        <f t="shared" si="15"/>
        <v>1.1664532428756891</v>
      </c>
      <c r="Y64">
        <f t="shared" si="27"/>
        <v>17.75</v>
      </c>
      <c r="Z64">
        <f t="shared" si="16"/>
        <v>-0.46373061789355202</v>
      </c>
      <c r="AA64">
        <f t="shared" si="17"/>
        <v>0.32142037897118103</v>
      </c>
      <c r="AB64">
        <f t="shared" si="18"/>
        <v>-0.96373061789355208</v>
      </c>
      <c r="AC64">
        <f t="shared" si="19"/>
        <v>0.16759049983784841</v>
      </c>
      <c r="AD64">
        <f t="shared" si="20"/>
        <v>1.6086662627808161</v>
      </c>
      <c r="AE64">
        <f t="shared" si="21"/>
        <v>2.1110928177177115</v>
      </c>
      <c r="AF64">
        <f t="shared" si="22"/>
        <v>0.18897429665490814</v>
      </c>
      <c r="AG64">
        <v>17.75</v>
      </c>
      <c r="AH64">
        <f t="shared" si="23"/>
        <v>4.2585756992655356E-2</v>
      </c>
    </row>
    <row r="65" spans="6:34" x14ac:dyDescent="0.25">
      <c r="F65">
        <f t="shared" si="24"/>
        <v>18</v>
      </c>
      <c r="G65">
        <f t="shared" si="1"/>
        <v>-1.1665162678881444</v>
      </c>
      <c r="H65">
        <f t="shared" si="2"/>
        <v>0.12170288759534122</v>
      </c>
      <c r="I65">
        <f t="shared" si="0"/>
        <v>-1.4165162678881444</v>
      </c>
      <c r="J65">
        <f t="shared" si="3"/>
        <v>7.8312202304311088E-2</v>
      </c>
      <c r="K65">
        <f t="shared" si="4"/>
        <v>0</v>
      </c>
      <c r="L65">
        <f t="shared" si="5"/>
        <v>0.24382865746254723</v>
      </c>
      <c r="M65">
        <f t="shared" si="25"/>
        <v>18</v>
      </c>
      <c r="N65">
        <f t="shared" si="6"/>
        <v>-0.72055331316311444</v>
      </c>
      <c r="O65">
        <f t="shared" si="7"/>
        <v>0.23559219355885913</v>
      </c>
      <c r="P65">
        <f t="shared" si="8"/>
        <v>-1.0741067037563883</v>
      </c>
      <c r="Q65">
        <f t="shared" si="9"/>
        <v>0.14138743015961536</v>
      </c>
      <c r="R65">
        <f t="shared" si="10"/>
        <v>0.74551610191228068</v>
      </c>
      <c r="S65">
        <f t="shared" si="26"/>
        <v>18</v>
      </c>
      <c r="T65">
        <f t="shared" si="11"/>
        <v>-0.50317015186835823</v>
      </c>
      <c r="U65">
        <f t="shared" si="12"/>
        <v>0.30742232412466808</v>
      </c>
      <c r="V65">
        <f t="shared" si="13"/>
        <v>-0.93618285376057753</v>
      </c>
      <c r="W65">
        <f t="shared" si="14"/>
        <v>0.17458952485716919</v>
      </c>
      <c r="X65">
        <f t="shared" si="15"/>
        <v>1.2419006859596218</v>
      </c>
      <c r="Y65">
        <f t="shared" si="27"/>
        <v>18</v>
      </c>
      <c r="Z65">
        <f t="shared" si="16"/>
        <v>-0.4357581339440722</v>
      </c>
      <c r="AA65">
        <f t="shared" si="17"/>
        <v>0.33150611113561768</v>
      </c>
      <c r="AB65">
        <f t="shared" si="18"/>
        <v>-0.93575813394407215</v>
      </c>
      <c r="AC65">
        <f t="shared" si="19"/>
        <v>0.17469886578502733</v>
      </c>
      <c r="AD65">
        <f t="shared" si="20"/>
        <v>1.6968091965015413</v>
      </c>
      <c r="AE65">
        <f t="shared" si="21"/>
        <v>1.9746281489700108</v>
      </c>
      <c r="AF65">
        <f t="shared" si="22"/>
        <v>0.20203413012699414</v>
      </c>
      <c r="AG65">
        <v>18</v>
      </c>
      <c r="AH65">
        <f t="shared" si="23"/>
        <v>4.4896473361554251E-2</v>
      </c>
    </row>
    <row r="66" spans="6:34" x14ac:dyDescent="0.25">
      <c r="F66">
        <f t="shared" si="24"/>
        <v>18.25</v>
      </c>
      <c r="G66">
        <f t="shared" si="1"/>
        <v>-1.111342979358801</v>
      </c>
      <c r="H66">
        <f t="shared" si="2"/>
        <v>0.13321037303097794</v>
      </c>
      <c r="I66">
        <f t="shared" si="0"/>
        <v>-1.361342979358801</v>
      </c>
      <c r="J66">
        <f t="shared" si="3"/>
        <v>8.6702663319049841E-2</v>
      </c>
      <c r="K66">
        <f t="shared" si="4"/>
        <v>0</v>
      </c>
      <c r="L66">
        <f t="shared" si="5"/>
        <v>0.27568105949403376</v>
      </c>
      <c r="M66">
        <f t="shared" si="25"/>
        <v>18.25</v>
      </c>
      <c r="N66">
        <f t="shared" si="6"/>
        <v>-0.68153990670365372</v>
      </c>
      <c r="O66">
        <f t="shared" si="7"/>
        <v>0.24776496226797462</v>
      </c>
      <c r="P66">
        <f t="shared" si="8"/>
        <v>-1.0350932972969276</v>
      </c>
      <c r="Q66">
        <f t="shared" si="9"/>
        <v>0.15031267124862724</v>
      </c>
      <c r="R66">
        <f t="shared" si="10"/>
        <v>0.8059323088654744</v>
      </c>
      <c r="S66">
        <f t="shared" si="26"/>
        <v>18.25</v>
      </c>
      <c r="T66">
        <f t="shared" si="11"/>
        <v>-0.47131583888386486</v>
      </c>
      <c r="U66">
        <f t="shared" si="12"/>
        <v>0.31870760326511077</v>
      </c>
      <c r="V66">
        <f t="shared" si="13"/>
        <v>-0.90432854077608416</v>
      </c>
      <c r="W66">
        <f t="shared" si="14"/>
        <v>0.18291060861806774</v>
      </c>
      <c r="X66">
        <f t="shared" si="15"/>
        <v>1.3201665209193818</v>
      </c>
      <c r="Y66">
        <f t="shared" si="27"/>
        <v>18.25</v>
      </c>
      <c r="Z66">
        <f t="shared" si="16"/>
        <v>-0.40817148967940048</v>
      </c>
      <c r="AA66">
        <f t="shared" si="17"/>
        <v>0.34157388891120843</v>
      </c>
      <c r="AB66">
        <f t="shared" si="18"/>
        <v>-0.90817148967940042</v>
      </c>
      <c r="AC66">
        <f t="shared" si="19"/>
        <v>0.18189381229243359</v>
      </c>
      <c r="AD66">
        <f t="shared" si="20"/>
        <v>1.7875509724610676</v>
      </c>
      <c r="AE66">
        <f t="shared" si="21"/>
        <v>1.8543636824540164</v>
      </c>
      <c r="AF66">
        <f t="shared" si="22"/>
        <v>0.2151370220287549</v>
      </c>
      <c r="AG66">
        <v>18.25</v>
      </c>
      <c r="AH66">
        <f t="shared" si="23"/>
        <v>4.7153319896713404E-2</v>
      </c>
    </row>
    <row r="67" spans="6:34" x14ac:dyDescent="0.25">
      <c r="F67">
        <f t="shared" si="24"/>
        <v>18.5</v>
      </c>
      <c r="G67">
        <f t="shared" si="1"/>
        <v>-1.0569203711356865</v>
      </c>
      <c r="H67">
        <f t="shared" si="2"/>
        <v>0.14527396523933975</v>
      </c>
      <c r="I67">
        <f t="shared" ref="I67:I130" si="28">G67-$D$4*SQRT($H$1)</f>
        <v>-1.3069203711356865</v>
      </c>
      <c r="J67">
        <f t="shared" si="3"/>
        <v>9.5619878386666718E-2</v>
      </c>
      <c r="K67">
        <f t="shared" si="4"/>
        <v>0</v>
      </c>
      <c r="L67">
        <f t="shared" si="5"/>
        <v>0.31048019506022229</v>
      </c>
      <c r="M67">
        <f t="shared" si="25"/>
        <v>18.5</v>
      </c>
      <c r="N67">
        <f t="shared" si="6"/>
        <v>-0.64305731137923072</v>
      </c>
      <c r="O67">
        <f t="shared" si="7"/>
        <v>0.26009345633616487</v>
      </c>
      <c r="P67">
        <f t="shared" si="8"/>
        <v>-0.99661070197250456</v>
      </c>
      <c r="Q67">
        <f t="shared" si="9"/>
        <v>0.15947675462824543</v>
      </c>
      <c r="R67">
        <f t="shared" si="10"/>
        <v>0.86941156000220143</v>
      </c>
      <c r="S67">
        <f t="shared" si="26"/>
        <v>18.5</v>
      </c>
      <c r="T67">
        <f t="shared" si="11"/>
        <v>-0.43989493137624819</v>
      </c>
      <c r="U67">
        <f t="shared" si="12"/>
        <v>0.3300066035537515</v>
      </c>
      <c r="V67">
        <f t="shared" si="13"/>
        <v>-0.87290763326846754</v>
      </c>
      <c r="W67">
        <f t="shared" si="14"/>
        <v>0.19135671266966009</v>
      </c>
      <c r="X67">
        <f t="shared" si="15"/>
        <v>1.401255629833007</v>
      </c>
      <c r="Y67">
        <f t="shared" si="27"/>
        <v>18.5</v>
      </c>
      <c r="Z67">
        <f t="shared" si="16"/>
        <v>-0.38096018556784322</v>
      </c>
      <c r="AA67">
        <f t="shared" si="17"/>
        <v>0.35161639603992279</v>
      </c>
      <c r="AB67">
        <f t="shared" si="18"/>
        <v>-0.88096018556784328</v>
      </c>
      <c r="AC67">
        <f t="shared" si="19"/>
        <v>0.18916968498803055</v>
      </c>
      <c r="AD67">
        <f t="shared" si="20"/>
        <v>1.8808809883255577</v>
      </c>
      <c r="AE67">
        <f t="shared" si="21"/>
        <v>1.748118969829983</v>
      </c>
      <c r="AF67">
        <f t="shared" si="22"/>
        <v>0.22821231694558677</v>
      </c>
      <c r="AG67">
        <v>18.5</v>
      </c>
      <c r="AH67">
        <f t="shared" si="23"/>
        <v>4.9343203663910651E-2</v>
      </c>
    </row>
    <row r="68" spans="6:34" x14ac:dyDescent="0.25">
      <c r="F68">
        <f t="shared" si="24"/>
        <v>18.75</v>
      </c>
      <c r="G68">
        <f t="shared" ref="G68:G131" si="29">(LN(F68/$C$2)+($D$3+0.5*$D$4^2)*$H$1)/($D$4*SQRT($H$1))</f>
        <v>-1.0032282898071236</v>
      </c>
      <c r="H68">
        <f t="shared" ref="H68:H131" si="30">NORMSDIST(G68)</f>
        <v>0.15787536319759293</v>
      </c>
      <c r="I68">
        <f t="shared" si="28"/>
        <v>-1.2532282898071236</v>
      </c>
      <c r="J68">
        <f t="shared" ref="J68:J131" si="31">NORMSDIST(I68)</f>
        <v>0.10506131862255537</v>
      </c>
      <c r="K68">
        <f t="shared" ref="K68:K131" si="32">IF(F68-$C$2&gt;0,F68-$C$2,0)</f>
        <v>0</v>
      </c>
      <c r="L68">
        <f t="shared" ref="L68:L131" si="33">F68*H68-$C$2*J68/EXP($D$3*$H$1)</f>
        <v>0.34836286755160728</v>
      </c>
      <c r="M68">
        <f t="shared" si="25"/>
        <v>18.75</v>
      </c>
      <c r="N68">
        <f t="shared" ref="N68:N131" si="34">(LN(M68/$C$2)+($D$3+0.5*$D$4^2)*$O$1)/($D$4*SQRT($O$1))</f>
        <v>-0.60509127657578432</v>
      </c>
      <c r="O68">
        <f t="shared" ref="O68:O131" si="35">NORMSDIST(N68)</f>
        <v>0.27255917507509125</v>
      </c>
      <c r="P68">
        <f t="shared" ref="P68:P131" si="36">N68-$D$4*SQRT($O$1)</f>
        <v>-0.95864466716905805</v>
      </c>
      <c r="Q68">
        <f t="shared" ref="Q68:Q131" si="37">NORMSDIST(P68)</f>
        <v>0.16886889117689846</v>
      </c>
      <c r="R68">
        <f t="shared" ref="R68:R131" si="38">M68*O68-$C$2*Q68/EXP($D$3*$O$1)</f>
        <v>0.93599047203916097</v>
      </c>
      <c r="S68">
        <f t="shared" si="26"/>
        <v>18.75</v>
      </c>
      <c r="T68">
        <f t="shared" ref="T68:T131" si="39">(LN(S68/$C$2)+($D$3+0.5*$D$4^2)*$U$1)/($D$4*SQRT($U$1))</f>
        <v>-0.40889579376785112</v>
      </c>
      <c r="U68">
        <f t="shared" ref="U68:U131" si="40">NORMSDIST(T68)</f>
        <v>0.34130806797864133</v>
      </c>
      <c r="V68">
        <f t="shared" ref="V68:V131" si="41">T68-$D$4*SQRT($U$1)</f>
        <v>-0.84190849566007042</v>
      </c>
      <c r="W68">
        <f t="shared" ref="W68:W131" si="42">NORMSDIST(V68)</f>
        <v>0.19991958727644318</v>
      </c>
      <c r="X68">
        <f t="shared" ref="X68:X131" si="43">S68*U68-$C$2*W68/EXP($D$3*$U$1)</f>
        <v>1.4851700268190431</v>
      </c>
      <c r="Y68">
        <f t="shared" si="27"/>
        <v>18.75</v>
      </c>
      <c r="Z68">
        <f t="shared" ref="Z68:Z131" si="44">(LN(Y68/$C$2)+($D$3+0.5*$D$4^2)*$U$1)/($D$4*SQRT($AA$1))</f>
        <v>-0.3541141449035618</v>
      </c>
      <c r="AA68">
        <f t="shared" ref="AA68:AA131" si="45">NORMSDIST(Z68)</f>
        <v>0.36162667097360657</v>
      </c>
      <c r="AB68">
        <f t="shared" ref="AB68:AB131" si="46">Z68-$D$4*SQRT($AA$1)</f>
        <v>-0.85411414490356186</v>
      </c>
      <c r="AC68">
        <f t="shared" ref="AC68:AC131" si="47">NORMSDIST(AB68)</f>
        <v>0.19652087362945653</v>
      </c>
      <c r="AD68">
        <f t="shared" ref="AD68:AD131" si="48">Y68*AA68-$C$2*AC68/EXP($D$3*$AA$1)</f>
        <v>1.9767868976172132</v>
      </c>
      <c r="AE68">
        <f t="shared" ref="AE68:AE131" si="49">EXP(-G68^2/2)</f>
        <v>1.65406104056257</v>
      </c>
      <c r="AF68">
        <f t="shared" ref="AF68:AF131" si="50">EXP(-(G68^2)/2)/SQRT(2*PI())</f>
        <v>0.24118957560704452</v>
      </c>
      <c r="AG68">
        <v>18.75</v>
      </c>
      <c r="AH68">
        <f t="shared" ref="AH68:AH131" si="51">AF68/(AG68*$D$4*SQRT($H$1))</f>
        <v>5.1453776129502832E-2</v>
      </c>
    </row>
    <row r="69" spans="6:34" x14ac:dyDescent="0.25">
      <c r="F69">
        <f t="shared" ref="F69:F132" si="52">F68+0.25</f>
        <v>19</v>
      </c>
      <c r="G69">
        <f t="shared" si="29"/>
        <v>-0.95024738280704124</v>
      </c>
      <c r="H69">
        <f t="shared" si="30"/>
        <v>0.17099328385128662</v>
      </c>
      <c r="I69">
        <f t="shared" si="28"/>
        <v>-1.2002473828070412</v>
      </c>
      <c r="J69">
        <f t="shared" si="31"/>
        <v>0.115021639060431</v>
      </c>
      <c r="K69">
        <f t="shared" si="32"/>
        <v>0</v>
      </c>
      <c r="L69">
        <f t="shared" si="33"/>
        <v>0.38946092787729336</v>
      </c>
      <c r="M69">
        <f t="shared" ref="M69:M132" si="53">M68+0.25</f>
        <v>19</v>
      </c>
      <c r="N69">
        <f t="shared" si="34"/>
        <v>-0.56762811796261214</v>
      </c>
      <c r="O69">
        <f t="shared" si="35"/>
        <v>0.28514375514175522</v>
      </c>
      <c r="P69">
        <f t="shared" si="36"/>
        <v>-0.92118150855588588</v>
      </c>
      <c r="Q69">
        <f t="shared" si="37"/>
        <v>0.178477835408</v>
      </c>
      <c r="R69">
        <f t="shared" si="38"/>
        <v>1.0057010520581739</v>
      </c>
      <c r="S69">
        <f t="shared" ref="S69:S132" si="54">S68+0.25</f>
        <v>19</v>
      </c>
      <c r="T69">
        <f t="shared" si="39"/>
        <v>-0.378307252849443</v>
      </c>
      <c r="U69">
        <f t="shared" si="40"/>
        <v>0.35260117905601163</v>
      </c>
      <c r="V69">
        <f t="shared" si="41"/>
        <v>-0.8113199547416623</v>
      </c>
      <c r="W69">
        <f t="shared" si="42"/>
        <v>0.20859097674549665</v>
      </c>
      <c r="X69">
        <f t="shared" si="43"/>
        <v>1.5719089664627424</v>
      </c>
      <c r="Y69">
        <f t="shared" ref="Y69:Y132" si="55">Y68+0.25</f>
        <v>19</v>
      </c>
      <c r="Z69">
        <f t="shared" si="44"/>
        <v>-0.3276236914035206</v>
      </c>
      <c r="AA69">
        <f t="shared" si="45"/>
        <v>0.3715981033092024</v>
      </c>
      <c r="AB69">
        <f t="shared" si="46"/>
        <v>-0.82762369140352066</v>
      </c>
      <c r="AC69">
        <f t="shared" si="47"/>
        <v>0.20394182343600478</v>
      </c>
      <c r="AD69">
        <f t="shared" si="48"/>
        <v>2.0752547083743806</v>
      </c>
      <c r="AE69">
        <f t="shared" si="49"/>
        <v>1.5706429287083223</v>
      </c>
      <c r="AF69">
        <f t="shared" si="50"/>
        <v>0.25399934836208637</v>
      </c>
      <c r="AG69">
        <v>19</v>
      </c>
      <c r="AH69">
        <f t="shared" si="51"/>
        <v>5.3473547023597134E-2</v>
      </c>
    </row>
    <row r="70" spans="6:34" x14ac:dyDescent="0.25">
      <c r="F70">
        <f t="shared" si="52"/>
        <v>19.25</v>
      </c>
      <c r="G70">
        <f t="shared" si="29"/>
        <v>-0.89795905653763008</v>
      </c>
      <c r="H70">
        <f t="shared" si="30"/>
        <v>0.18460368899014845</v>
      </c>
      <c r="I70">
        <f t="shared" si="28"/>
        <v>-1.1479590565376301</v>
      </c>
      <c r="J70">
        <f t="shared" si="31"/>
        <v>0.12549273325720808</v>
      </c>
      <c r="K70">
        <f t="shared" si="32"/>
        <v>0</v>
      </c>
      <c r="L70">
        <f t="shared" si="33"/>
        <v>0.4339005568198564</v>
      </c>
      <c r="M70">
        <f t="shared" si="53"/>
        <v>19.25</v>
      </c>
      <c r="N70">
        <f t="shared" si="34"/>
        <v>-0.53065468788061687</v>
      </c>
      <c r="O70">
        <f t="shared" si="35"/>
        <v>0.29782904562643508</v>
      </c>
      <c r="P70">
        <f t="shared" si="36"/>
        <v>-0.8842080784738906</v>
      </c>
      <c r="Q70">
        <f t="shared" si="37"/>
        <v>0.18829194911266611</v>
      </c>
      <c r="R70">
        <f t="shared" si="38"/>
        <v>1.0785707413619061</v>
      </c>
      <c r="S70">
        <f t="shared" si="54"/>
        <v>19.25</v>
      </c>
      <c r="T70">
        <f t="shared" si="39"/>
        <v>-0.34811857360232351</v>
      </c>
      <c r="U70">
        <f t="shared" si="40"/>
        <v>0.36387556799884579</v>
      </c>
      <c r="V70">
        <f t="shared" si="41"/>
        <v>-0.78113127549454275</v>
      </c>
      <c r="W70">
        <f t="shared" si="42"/>
        <v>0.21736264443769168</v>
      </c>
      <c r="X70">
        <f t="shared" si="43"/>
        <v>1.6614690549041562</v>
      </c>
      <c r="Y70">
        <f t="shared" si="55"/>
        <v>19.25</v>
      </c>
      <c r="Z70">
        <f t="shared" si="44"/>
        <v>-0.30147952826881502</v>
      </c>
      <c r="AA70">
        <f t="shared" si="45"/>
        <v>0.38152442917287593</v>
      </c>
      <c r="AB70">
        <f t="shared" si="46"/>
        <v>-0.80147952826881497</v>
      </c>
      <c r="AC70">
        <f t="shared" si="47"/>
        <v>0.21142704545240859</v>
      </c>
      <c r="AD70">
        <f t="shared" si="48"/>
        <v>2.1762688798972558</v>
      </c>
      <c r="AE70">
        <f t="shared" si="49"/>
        <v>1.4965541522787462</v>
      </c>
      <c r="AF70">
        <f t="shared" si="50"/>
        <v>0.26657390231685135</v>
      </c>
      <c r="AG70">
        <v>19.25</v>
      </c>
      <c r="AH70">
        <f t="shared" si="51"/>
        <v>5.539197970220288E-2</v>
      </c>
    </row>
    <row r="71" spans="6:34" x14ac:dyDescent="0.25">
      <c r="F71">
        <f t="shared" si="52"/>
        <v>19.5</v>
      </c>
      <c r="G71">
        <f t="shared" si="29"/>
        <v>-0.84634543719399846</v>
      </c>
      <c r="H71">
        <f t="shared" si="30"/>
        <v>0.19868003362208198</v>
      </c>
      <c r="I71">
        <f t="shared" si="28"/>
        <v>-1.0963454371939985</v>
      </c>
      <c r="J71">
        <f t="shared" si="31"/>
        <v>0.13646381605681582</v>
      </c>
      <c r="K71">
        <f t="shared" si="32"/>
        <v>0</v>
      </c>
      <c r="L71">
        <f t="shared" si="33"/>
        <v>0.48180160689411577</v>
      </c>
      <c r="M71">
        <f t="shared" si="53"/>
        <v>19.5</v>
      </c>
      <c r="N71">
        <f t="shared" si="34"/>
        <v>-0.49415834764115379</v>
      </c>
      <c r="O71">
        <f t="shared" si="35"/>
        <v>0.31059717672496456</v>
      </c>
      <c r="P71">
        <f t="shared" si="36"/>
        <v>-0.84771173823442758</v>
      </c>
      <c r="Q71">
        <f t="shared" si="37"/>
        <v>0.19829926377090482</v>
      </c>
      <c r="R71">
        <f t="shared" si="38"/>
        <v>1.1546224772999496</v>
      </c>
      <c r="S71">
        <f t="shared" si="54"/>
        <v>19.5</v>
      </c>
      <c r="T71">
        <f t="shared" si="39"/>
        <v>-0.31831943658042694</v>
      </c>
      <c r="U71">
        <f t="shared" si="40"/>
        <v>0.37512132112352842</v>
      </c>
      <c r="V71">
        <f t="shared" si="41"/>
        <v>-0.75133213847264624</v>
      </c>
      <c r="W71">
        <f t="shared" si="42"/>
        <v>0.22622639606840933</v>
      </c>
      <c r="X71">
        <f t="shared" si="43"/>
        <v>1.7538443628682829</v>
      </c>
      <c r="Y71">
        <f t="shared" si="55"/>
        <v>19.5</v>
      </c>
      <c r="Z71">
        <f t="shared" si="44"/>
        <v>-0.27567271859699921</v>
      </c>
      <c r="AA71">
        <f t="shared" si="45"/>
        <v>0.39139972568276293</v>
      </c>
      <c r="AB71">
        <f t="shared" si="46"/>
        <v>-0.77567271859699916</v>
      </c>
      <c r="AC71">
        <f t="shared" si="47"/>
        <v>0.21897112598135091</v>
      </c>
      <c r="AD71">
        <f t="shared" si="48"/>
        <v>2.2798124173667835</v>
      </c>
      <c r="AE71">
        <f t="shared" si="49"/>
        <v>1.4306806349475758</v>
      </c>
      <c r="AF71">
        <f t="shared" si="50"/>
        <v>0.27884789285349565</v>
      </c>
      <c r="AG71">
        <v>19.5</v>
      </c>
      <c r="AH71">
        <f t="shared" si="51"/>
        <v>5.7199567764819617E-2</v>
      </c>
    </row>
    <row r="72" spans="6:34" x14ac:dyDescent="0.25">
      <c r="F72">
        <f t="shared" si="52"/>
        <v>19.75</v>
      </c>
      <c r="G72">
        <f t="shared" si="29"/>
        <v>-0.79538933408427936</v>
      </c>
      <c r="H72">
        <f t="shared" si="30"/>
        <v>0.21319353117088805</v>
      </c>
      <c r="I72">
        <f t="shared" si="28"/>
        <v>-1.0453893340842795</v>
      </c>
      <c r="J72">
        <f t="shared" si="31"/>
        <v>0.14792153211999096</v>
      </c>
      <c r="K72">
        <f t="shared" si="32"/>
        <v>0</v>
      </c>
      <c r="L72">
        <f t="shared" si="33"/>
        <v>0.53327700849919069</v>
      </c>
      <c r="M72">
        <f t="shared" si="53"/>
        <v>19.75</v>
      </c>
      <c r="N72">
        <f t="shared" si="34"/>
        <v>-0.45812694158943046</v>
      </c>
      <c r="O72">
        <f t="shared" si="35"/>
        <v>0.32343062201406364</v>
      </c>
      <c r="P72">
        <f t="shared" si="36"/>
        <v>-0.81168033218270419</v>
      </c>
      <c r="Q72">
        <f t="shared" si="37"/>
        <v>0.20848754135689221</v>
      </c>
      <c r="R72">
        <f t="shared" si="38"/>
        <v>1.2338747714622826</v>
      </c>
      <c r="S72">
        <f t="shared" si="54"/>
        <v>19.75</v>
      </c>
      <c r="T72">
        <f t="shared" si="39"/>
        <v>-0.28889991673317628</v>
      </c>
      <c r="U72">
        <f t="shared" si="40"/>
        <v>0.38632898372421182</v>
      </c>
      <c r="V72">
        <f t="shared" si="41"/>
        <v>-0.72191261862539557</v>
      </c>
      <c r="W72">
        <f t="shared" si="42"/>
        <v>0.23517410131256442</v>
      </c>
      <c r="X72">
        <f t="shared" si="43"/>
        <v>1.8490265399756121</v>
      </c>
      <c r="Y72">
        <f t="shared" si="55"/>
        <v>19.75</v>
      </c>
      <c r="Z72">
        <f t="shared" si="44"/>
        <v>-0.25019466704213966</v>
      </c>
      <c r="AA72">
        <f t="shared" si="45"/>
        <v>0.4012184046105452</v>
      </c>
      <c r="AB72">
        <f t="shared" si="46"/>
        <v>-0.75019466704213966</v>
      </c>
      <c r="AC72">
        <f t="shared" si="47"/>
        <v>0.22656873512321521</v>
      </c>
      <c r="AD72">
        <f t="shared" si="48"/>
        <v>2.3858669641569428</v>
      </c>
      <c r="AE72">
        <f t="shared" si="49"/>
        <v>1.3720721239346614</v>
      </c>
      <c r="AF72">
        <f t="shared" si="50"/>
        <v>0.29075897209936358</v>
      </c>
      <c r="AG72">
        <v>19.75</v>
      </c>
      <c r="AH72">
        <f t="shared" si="51"/>
        <v>5.888789308341541E-2</v>
      </c>
    </row>
    <row r="73" spans="6:34" x14ac:dyDescent="0.25">
      <c r="F73">
        <f t="shared" si="52"/>
        <v>20</v>
      </c>
      <c r="G73">
        <f t="shared" si="29"/>
        <v>-0.74507420525683887</v>
      </c>
      <c r="H73">
        <f t="shared" si="30"/>
        <v>0.22811343090711916</v>
      </c>
      <c r="I73">
        <f t="shared" si="28"/>
        <v>-0.99507420525683887</v>
      </c>
      <c r="J73">
        <f t="shared" si="31"/>
        <v>0.15985008756516361</v>
      </c>
      <c r="K73">
        <f t="shared" si="32"/>
        <v>0</v>
      </c>
      <c r="L73">
        <f t="shared" si="33"/>
        <v>0.58843224399334382</v>
      </c>
      <c r="M73">
        <f t="shared" si="53"/>
        <v>20</v>
      </c>
      <c r="N73">
        <f t="shared" si="34"/>
        <v>-0.42254877279927261</v>
      </c>
      <c r="O73">
        <f t="shared" si="35"/>
        <v>0.33631225440843204</v>
      </c>
      <c r="P73">
        <f t="shared" si="36"/>
        <v>-0.77610216339254645</v>
      </c>
      <c r="Q73">
        <f t="shared" si="37"/>
        <v>0.21884433321350646</v>
      </c>
      <c r="R73">
        <f t="shared" si="38"/>
        <v>1.3163418026495775</v>
      </c>
      <c r="S73">
        <f t="shared" si="54"/>
        <v>20</v>
      </c>
      <c r="T73">
        <f t="shared" si="39"/>
        <v>-0.2598504635603428</v>
      </c>
      <c r="U73">
        <f t="shared" si="40"/>
        <v>0.39748956163706489</v>
      </c>
      <c r="V73">
        <f t="shared" si="41"/>
        <v>-0.6928631654525621</v>
      </c>
      <c r="W73">
        <f t="shared" si="42"/>
        <v>0.2441977137390296</v>
      </c>
      <c r="X73">
        <f t="shared" si="43"/>
        <v>1.9470049297279735</v>
      </c>
      <c r="Y73">
        <f t="shared" si="55"/>
        <v>20</v>
      </c>
      <c r="Z73">
        <f t="shared" si="44"/>
        <v>-0.22503710262841942</v>
      </c>
      <c r="AA73">
        <f t="shared" si="45"/>
        <v>0.41097520535289811</v>
      </c>
      <c r="AB73">
        <f t="shared" si="46"/>
        <v>-0.72503710262841947</v>
      </c>
      <c r="AC73">
        <f t="shared" si="47"/>
        <v>0.2342146344627033</v>
      </c>
      <c r="AD73">
        <f t="shared" si="48"/>
        <v>2.4944128916906321</v>
      </c>
      <c r="AE73">
        <f t="shared" si="49"/>
        <v>1.3199155874732422</v>
      </c>
      <c r="AF73">
        <f t="shared" si="50"/>
        <v>0.30224832874740198</v>
      </c>
      <c r="AG73">
        <v>20</v>
      </c>
      <c r="AH73">
        <f t="shared" si="51"/>
        <v>6.0449665749480394E-2</v>
      </c>
    </row>
    <row r="74" spans="6:34" x14ac:dyDescent="0.25">
      <c r="F74">
        <f t="shared" si="52"/>
        <v>20.25</v>
      </c>
      <c r="G74">
        <f t="shared" si="29"/>
        <v>-0.69538412526261018</v>
      </c>
      <c r="H74">
        <f t="shared" si="30"/>
        <v>0.24340730318663334</v>
      </c>
      <c r="I74">
        <f t="shared" si="28"/>
        <v>-0.94538412526261018</v>
      </c>
      <c r="J74">
        <f t="shared" si="31"/>
        <v>0.17223140187616412</v>
      </c>
      <c r="K74">
        <f t="shared" si="32"/>
        <v>0</v>
      </c>
      <c r="L74">
        <f t="shared" si="33"/>
        <v>0.64736489219252036</v>
      </c>
      <c r="M74">
        <f t="shared" si="53"/>
        <v>20.25</v>
      </c>
      <c r="N74">
        <f t="shared" si="34"/>
        <v>-0.38741258027765141</v>
      </c>
      <c r="O74">
        <f t="shared" si="35"/>
        <v>0.34922539593001123</v>
      </c>
      <c r="P74">
        <f t="shared" si="36"/>
        <v>-0.74096597087092519</v>
      </c>
      <c r="Q74">
        <f t="shared" si="37"/>
        <v>0.22935703671893903</v>
      </c>
      <c r="R74">
        <f t="shared" si="38"/>
        <v>1.4020335230561143</v>
      </c>
      <c r="S74">
        <f t="shared" si="54"/>
        <v>20.25</v>
      </c>
      <c r="T74">
        <f t="shared" si="39"/>
        <v>-0.23116188249962083</v>
      </c>
      <c r="U74">
        <f t="shared" si="40"/>
        <v>0.40859452070805313</v>
      </c>
      <c r="V74">
        <f t="shared" si="41"/>
        <v>-0.66417458439184007</v>
      </c>
      <c r="W74">
        <f t="shared" si="42"/>
        <v>0.25328928910840337</v>
      </c>
      <c r="X74">
        <f t="shared" si="43"/>
        <v>2.0477666846190239</v>
      </c>
      <c r="Y74">
        <f t="shared" si="55"/>
        <v>20.25</v>
      </c>
      <c r="Z74">
        <f t="shared" si="44"/>
        <v>-0.20019206263130507</v>
      </c>
      <c r="AA74">
        <f t="shared" si="45"/>
        <v>0.42066518731506308</v>
      </c>
      <c r="AB74">
        <f t="shared" si="46"/>
        <v>-0.70019206263130507</v>
      </c>
      <c r="AC74">
        <f t="shared" si="47"/>
        <v>0.24190368394263723</v>
      </c>
      <c r="AD74">
        <f t="shared" si="48"/>
        <v>2.605429386716545</v>
      </c>
      <c r="AE74">
        <f t="shared" si="49"/>
        <v>1.2735134041626639</v>
      </c>
      <c r="AF74">
        <f t="shared" si="50"/>
        <v>0.31326115539689792</v>
      </c>
      <c r="AG74">
        <v>20.25</v>
      </c>
      <c r="AH74">
        <f t="shared" si="51"/>
        <v>6.1878746745066257E-2</v>
      </c>
    </row>
    <row r="75" spans="6:34" x14ac:dyDescent="0.25">
      <c r="F75">
        <f t="shared" si="52"/>
        <v>20.5</v>
      </c>
      <c r="G75">
        <f t="shared" si="29"/>
        <v>-0.6463037548953533</v>
      </c>
      <c r="H75">
        <f t="shared" si="30"/>
        <v>0.25904132830484339</v>
      </c>
      <c r="I75">
        <f t="shared" si="28"/>
        <v>-0.8963037548953533</v>
      </c>
      <c r="J75">
        <f t="shared" si="31"/>
        <v>0.18504527711232308</v>
      </c>
      <c r="K75">
        <f t="shared" si="32"/>
        <v>0</v>
      </c>
      <c r="L75">
        <f t="shared" si="33"/>
        <v>0.71016424471496098</v>
      </c>
      <c r="M75">
        <f t="shared" si="53"/>
        <v>20.5</v>
      </c>
      <c r="N75">
        <f t="shared" si="34"/>
        <v>-0.35270751756781682</v>
      </c>
      <c r="O75">
        <f t="shared" si="35"/>
        <v>0.3621538614636608</v>
      </c>
      <c r="P75">
        <f t="shared" si="36"/>
        <v>-0.70626090816109066</v>
      </c>
      <c r="Q75">
        <f t="shared" si="37"/>
        <v>0.24001294951356594</v>
      </c>
      <c r="R75">
        <f t="shared" si="38"/>
        <v>1.4909557761392627</v>
      </c>
      <c r="S75">
        <f t="shared" si="54"/>
        <v>20.5</v>
      </c>
      <c r="T75">
        <f t="shared" si="39"/>
        <v>-0.20282531745615853</v>
      </c>
      <c r="U75">
        <f t="shared" si="40"/>
        <v>0.41963578436860244</v>
      </c>
      <c r="V75">
        <f t="shared" si="41"/>
        <v>-0.6358380193483778</v>
      </c>
      <c r="W75">
        <f t="shared" si="42"/>
        <v>0.26244100207556365</v>
      </c>
      <c r="X75">
        <f t="shared" si="43"/>
        <v>2.151296880871012</v>
      </c>
      <c r="Y75">
        <f t="shared" si="55"/>
        <v>20.5</v>
      </c>
      <c r="Z75">
        <f t="shared" si="44"/>
        <v>-0.17565187744767663</v>
      </c>
      <c r="AA75">
        <f t="shared" si="45"/>
        <v>0.43028372180041358</v>
      </c>
      <c r="AB75">
        <f t="shared" si="46"/>
        <v>-0.67565187744767663</v>
      </c>
      <c r="AC75">
        <f t="shared" si="47"/>
        <v>0.24963084796557916</v>
      </c>
      <c r="AD75">
        <f t="shared" si="48"/>
        <v>2.7188945359093131</v>
      </c>
      <c r="AE75">
        <f t="shared" si="49"/>
        <v>1.2322654096198897</v>
      </c>
      <c r="AF75">
        <f t="shared" si="50"/>
        <v>0.32374704125184545</v>
      </c>
      <c r="AG75">
        <v>20.5</v>
      </c>
      <c r="AH75">
        <f t="shared" si="51"/>
        <v>6.3170154390603986E-2</v>
      </c>
    </row>
    <row r="76" spans="6:34" x14ac:dyDescent="0.25">
      <c r="F76">
        <f t="shared" si="52"/>
        <v>20.75</v>
      </c>
      <c r="G76">
        <f t="shared" si="29"/>
        <v>-0.59781831276597397</v>
      </c>
      <c r="H76">
        <f t="shared" si="30"/>
        <v>0.27498058506332806</v>
      </c>
      <c r="I76">
        <f t="shared" si="28"/>
        <v>-0.84781831276597397</v>
      </c>
      <c r="J76">
        <f t="shared" si="31"/>
        <v>0.19826958140097367</v>
      </c>
      <c r="K76">
        <f t="shared" si="32"/>
        <v>0</v>
      </c>
      <c r="L76">
        <f t="shared" si="33"/>
        <v>0.77691099458146162</v>
      </c>
      <c r="M76">
        <f t="shared" si="53"/>
        <v>20.75</v>
      </c>
      <c r="N76">
        <f t="shared" si="34"/>
        <v>-0.31842313264930477</v>
      </c>
      <c r="O76">
        <f t="shared" si="35"/>
        <v>0.37508199671001985</v>
      </c>
      <c r="P76">
        <f t="shared" si="36"/>
        <v>-0.67197652324257851</v>
      </c>
      <c r="Q76">
        <f t="shared" si="37"/>
        <v>0.25079932109806191</v>
      </c>
      <c r="R76">
        <f t="shared" si="38"/>
        <v>1.5831104246977903</v>
      </c>
      <c r="S76">
        <f t="shared" si="54"/>
        <v>20.75</v>
      </c>
      <c r="T76">
        <f t="shared" si="39"/>
        <v>-0.17483223439098336</v>
      </c>
      <c r="U76">
        <f t="shared" si="40"/>
        <v>0.43060572951363296</v>
      </c>
      <c r="V76">
        <f t="shared" si="41"/>
        <v>-0.60784493628320269</v>
      </c>
      <c r="W76">
        <f t="shared" si="42"/>
        <v>0.27164516134472472</v>
      </c>
      <c r="X76">
        <f t="shared" si="43"/>
        <v>2.2575786323492908</v>
      </c>
      <c r="Y76">
        <f t="shared" si="55"/>
        <v>20.75</v>
      </c>
      <c r="Z76">
        <f t="shared" si="44"/>
        <v>-0.15140915638298696</v>
      </c>
      <c r="AA76">
        <f t="shared" si="45"/>
        <v>0.43982648349191827</v>
      </c>
      <c r="AB76">
        <f t="shared" si="46"/>
        <v>-0.65140915638298691</v>
      </c>
      <c r="AC76">
        <f t="shared" si="47"/>
        <v>0.25739120076390498</v>
      </c>
      <c r="AD76">
        <f t="shared" si="48"/>
        <v>2.834785407717642</v>
      </c>
      <c r="AE76">
        <f t="shared" si="49"/>
        <v>1.1956540616051665</v>
      </c>
      <c r="AF76">
        <f t="shared" si="50"/>
        <v>0.33366028955386345</v>
      </c>
      <c r="AG76">
        <v>20.75</v>
      </c>
      <c r="AH76">
        <f t="shared" si="51"/>
        <v>6.4320055817612229E-2</v>
      </c>
    </row>
    <row r="77" spans="6:34" x14ac:dyDescent="0.25">
      <c r="F77">
        <f t="shared" si="52"/>
        <v>21</v>
      </c>
      <c r="G77">
        <f t="shared" si="29"/>
        <v>-0.54991354857911123</v>
      </c>
      <c r="H77">
        <f t="shared" si="30"/>
        <v>0.29118933547672737</v>
      </c>
      <c r="I77">
        <f t="shared" si="28"/>
        <v>-0.79991354857911123</v>
      </c>
      <c r="J77">
        <f t="shared" si="31"/>
        <v>0.2118804436957854</v>
      </c>
      <c r="K77">
        <f t="shared" si="32"/>
        <v>0</v>
      </c>
      <c r="L77">
        <f t="shared" si="33"/>
        <v>0.84767699654554729</v>
      </c>
      <c r="M77">
        <f t="shared" si="53"/>
        <v>21</v>
      </c>
      <c r="N77">
        <f t="shared" si="34"/>
        <v>-0.28454934904163171</v>
      </c>
      <c r="O77">
        <f t="shared" si="35"/>
        <v>0.38799471057605084</v>
      </c>
      <c r="P77">
        <f t="shared" si="36"/>
        <v>-0.63810273963490549</v>
      </c>
      <c r="Q77">
        <f t="shared" si="37"/>
        <v>0.26170340165375716</v>
      </c>
      <c r="R77">
        <f t="shared" si="38"/>
        <v>1.6784954877378659</v>
      </c>
      <c r="S77">
        <f t="shared" si="54"/>
        <v>21</v>
      </c>
      <c r="T77">
        <f t="shared" si="39"/>
        <v>-0.1471744058922326</v>
      </c>
      <c r="U77">
        <f t="shared" si="40"/>
        <v>0.44149718086619649</v>
      </c>
      <c r="V77">
        <f t="shared" si="41"/>
        <v>-0.58018710778445193</v>
      </c>
      <c r="W77">
        <f t="shared" si="42"/>
        <v>0.28089422332984637</v>
      </c>
      <c r="X77">
        <f t="shared" si="43"/>
        <v>2.3665932032534744</v>
      </c>
      <c r="Y77">
        <f t="shared" si="55"/>
        <v>21</v>
      </c>
      <c r="Z77">
        <f t="shared" si="44"/>
        <v>-0.1274567742895556</v>
      </c>
      <c r="AA77">
        <f t="shared" si="45"/>
        <v>0.44928944160386292</v>
      </c>
      <c r="AB77">
        <f t="shared" si="46"/>
        <v>-0.6274567742895556</v>
      </c>
      <c r="AC77">
        <f t="shared" si="47"/>
        <v>0.26517993107868743</v>
      </c>
      <c r="AD77">
        <f t="shared" si="48"/>
        <v>2.9530781314053645</v>
      </c>
      <c r="AE77">
        <f t="shared" si="49"/>
        <v>1.163232136936087</v>
      </c>
      <c r="AF77">
        <f t="shared" si="50"/>
        <v>0.34296016051639772</v>
      </c>
      <c r="AG77">
        <v>21</v>
      </c>
      <c r="AH77">
        <f t="shared" si="51"/>
        <v>6.5325744860266238E-2</v>
      </c>
    </row>
    <row r="78" spans="6:34" x14ac:dyDescent="0.25">
      <c r="F78">
        <f t="shared" si="52"/>
        <v>21.25</v>
      </c>
      <c r="G78">
        <f t="shared" si="29"/>
        <v>-0.50257571799109979</v>
      </c>
      <c r="H78">
        <f t="shared" si="30"/>
        <v>0.30763130240971592</v>
      </c>
      <c r="I78">
        <f t="shared" si="28"/>
        <v>-0.75257571799109979</v>
      </c>
      <c r="J78">
        <f t="shared" si="31"/>
        <v>0.22585245684042549</v>
      </c>
      <c r="K78">
        <f t="shared" si="32"/>
        <v>0</v>
      </c>
      <c r="L78">
        <f t="shared" si="33"/>
        <v>0.92252509777961578</v>
      </c>
      <c r="M78">
        <f t="shared" si="53"/>
        <v>21.25</v>
      </c>
      <c r="N78">
        <f t="shared" si="34"/>
        <v>-0.25107644802618884</v>
      </c>
      <c r="O78">
        <f t="shared" si="35"/>
        <v>0.40087750226729096</v>
      </c>
      <c r="P78">
        <f t="shared" si="36"/>
        <v>-0.60462983861946262</v>
      </c>
      <c r="Q78">
        <f t="shared" si="37"/>
        <v>0.27271248797336911</v>
      </c>
      <c r="R78">
        <f t="shared" si="38"/>
        <v>1.7771052847686484</v>
      </c>
      <c r="S78">
        <f t="shared" si="54"/>
        <v>21.25</v>
      </c>
      <c r="T78">
        <f t="shared" si="39"/>
        <v>-0.1198438966593913</v>
      </c>
      <c r="U78">
        <f t="shared" si="40"/>
        <v>0.45230340400248559</v>
      </c>
      <c r="V78">
        <f t="shared" si="41"/>
        <v>-0.55285659855161062</v>
      </c>
      <c r="W78">
        <f t="shared" si="42"/>
        <v>0.29018080437737381</v>
      </c>
      <c r="X78">
        <f t="shared" si="43"/>
        <v>2.4783201192287452</v>
      </c>
      <c r="Y78">
        <f t="shared" si="55"/>
        <v>21.25</v>
      </c>
      <c r="Z78">
        <f t="shared" si="44"/>
        <v>-0.10378785899554988</v>
      </c>
      <c r="AA78">
        <f t="shared" si="45"/>
        <v>0.45866885077509256</v>
      </c>
      <c r="AB78">
        <f t="shared" si="46"/>
        <v>-0.60378785899554988</v>
      </c>
      <c r="AC78">
        <f t="shared" si="47"/>
        <v>0.27299234618723695</v>
      </c>
      <c r="AD78">
        <f t="shared" si="48"/>
        <v>3.0737479732486559</v>
      </c>
      <c r="AE78">
        <f t="shared" si="49"/>
        <v>1.1346124922947964</v>
      </c>
      <c r="AF78">
        <f t="shared" si="50"/>
        <v>0.35161104175272823</v>
      </c>
      <c r="AG78">
        <v>21.25</v>
      </c>
      <c r="AH78">
        <f t="shared" si="51"/>
        <v>6.6185607859337081E-2</v>
      </c>
    </row>
    <row r="79" spans="6:34" x14ac:dyDescent="0.25">
      <c r="F79">
        <f t="shared" si="52"/>
        <v>21.5</v>
      </c>
      <c r="G79">
        <f t="shared" si="29"/>
        <v>-0.45579155893833467</v>
      </c>
      <c r="H79">
        <f t="shared" si="30"/>
        <v>0.32426993731519338</v>
      </c>
      <c r="I79">
        <f t="shared" si="28"/>
        <v>-0.70579155893833467</v>
      </c>
      <c r="J79">
        <f t="shared" si="31"/>
        <v>0.24015888607896763</v>
      </c>
      <c r="K79">
        <f t="shared" si="32"/>
        <v>0</v>
      </c>
      <c r="L79">
        <f t="shared" si="33"/>
        <v>1.0015090367878123</v>
      </c>
      <c r="M79">
        <f t="shared" si="53"/>
        <v>21.5</v>
      </c>
      <c r="N79">
        <f t="shared" si="34"/>
        <v>-0.21799505190786861</v>
      </c>
      <c r="O79">
        <f t="shared" si="35"/>
        <v>0.41371648336370348</v>
      </c>
      <c r="P79">
        <f t="shared" si="36"/>
        <v>-0.57154844250114234</v>
      </c>
      <c r="Q79">
        <f t="shared" si="37"/>
        <v>0.28381396642436735</v>
      </c>
      <c r="R79">
        <f t="shared" si="38"/>
        <v>1.8789305862379004</v>
      </c>
      <c r="S79">
        <f t="shared" si="54"/>
        <v>21.5</v>
      </c>
      <c r="T79">
        <f t="shared" si="39"/>
        <v>-9.2833049836467077E-2</v>
      </c>
      <c r="U79">
        <f t="shared" si="40"/>
        <v>0.46301809720042764</v>
      </c>
      <c r="V79">
        <f t="shared" si="41"/>
        <v>-0.52584575172868642</v>
      </c>
      <c r="W79">
        <f t="shared" si="42"/>
        <v>0.29949769161147377</v>
      </c>
      <c r="X79">
        <f t="shared" si="43"/>
        <v>2.5927372765831009</v>
      </c>
      <c r="Y79">
        <f t="shared" si="55"/>
        <v>21.5</v>
      </c>
      <c r="Z79">
        <f t="shared" si="44"/>
        <v>-8.0395779469167317E-2</v>
      </c>
      <c r="AA79">
        <f t="shared" si="45"/>
        <v>0.46796124176835163</v>
      </c>
      <c r="AB79">
        <f t="shared" si="46"/>
        <v>-0.58039577946916732</v>
      </c>
      <c r="AC79">
        <f t="shared" si="47"/>
        <v>0.28082387531843278</v>
      </c>
      <c r="AD79">
        <f t="shared" si="48"/>
        <v>3.1967694098689394</v>
      </c>
      <c r="AE79">
        <f t="shared" si="49"/>
        <v>1.1094595142062991</v>
      </c>
      <c r="AF79">
        <f t="shared" si="50"/>
        <v>0.35958254924410982</v>
      </c>
      <c r="AG79">
        <v>21.5</v>
      </c>
      <c r="AH79">
        <f t="shared" si="51"/>
        <v>6.6899078929136713E-2</v>
      </c>
    </row>
    <row r="80" spans="6:34" x14ac:dyDescent="0.25">
      <c r="F80">
        <f t="shared" si="52"/>
        <v>21.75</v>
      </c>
      <c r="G80">
        <f t="shared" si="29"/>
        <v>-0.40954826933403066</v>
      </c>
      <c r="H80">
        <f t="shared" si="30"/>
        <v>0.34106867563563747</v>
      </c>
      <c r="I80">
        <f t="shared" si="28"/>
        <v>-0.65954826933403066</v>
      </c>
      <c r="J80">
        <f t="shared" si="31"/>
        <v>0.25477188029528325</v>
      </c>
      <c r="K80">
        <f t="shared" si="32"/>
        <v>0</v>
      </c>
      <c r="L80">
        <f t="shared" si="33"/>
        <v>1.0846734077581122</v>
      </c>
      <c r="M80">
        <f t="shared" si="53"/>
        <v>21.75</v>
      </c>
      <c r="N80">
        <f t="shared" si="34"/>
        <v>-0.18529610824429185</v>
      </c>
      <c r="O80">
        <f t="shared" si="35"/>
        <v>0.42649839517380456</v>
      </c>
      <c r="P80">
        <f t="shared" si="36"/>
        <v>-0.53884949883756561</v>
      </c>
      <c r="Q80">
        <f t="shared" si="37"/>
        <v>0.29499535289837353</v>
      </c>
      <c r="R80">
        <f t="shared" si="38"/>
        <v>1.9839587688901021</v>
      </c>
      <c r="S80">
        <f t="shared" si="54"/>
        <v>21.75</v>
      </c>
      <c r="T80">
        <f t="shared" si="39"/>
        <v>-6.6134474135208329E-2</v>
      </c>
      <c r="U80">
        <f t="shared" si="40"/>
        <v>0.47363538226455892</v>
      </c>
      <c r="V80">
        <f t="shared" si="41"/>
        <v>-0.49914717602742764</v>
      </c>
      <c r="W80">
        <f t="shared" si="42"/>
        <v>0.30883785246430179</v>
      </c>
      <c r="X80">
        <f t="shared" si="43"/>
        <v>2.7098210493356998</v>
      </c>
      <c r="Y80">
        <f t="shared" si="55"/>
        <v>21.75</v>
      </c>
      <c r="Z80">
        <f t="shared" si="44"/>
        <v>-5.7274134667015308E-2</v>
      </c>
      <c r="AA80">
        <f t="shared" si="45"/>
        <v>0.47716341203404983</v>
      </c>
      <c r="AB80">
        <f t="shared" si="46"/>
        <v>-0.55727413466701536</v>
      </c>
      <c r="AC80">
        <f t="shared" si="47"/>
        <v>0.28867007249410748</v>
      </c>
      <c r="AD80">
        <f t="shared" si="48"/>
        <v>3.3221161986954932</v>
      </c>
      <c r="AE80">
        <f t="shared" si="49"/>
        <v>1.0874819568679277</v>
      </c>
      <c r="AF80">
        <f t="shared" si="50"/>
        <v>0.36684956277383407</v>
      </c>
      <c r="AG80">
        <v>21.75</v>
      </c>
      <c r="AH80">
        <f t="shared" si="51"/>
        <v>6.7466586257256836E-2</v>
      </c>
    </row>
    <row r="81" spans="6:34" x14ac:dyDescent="0.25">
      <c r="F81">
        <f t="shared" si="52"/>
        <v>22</v>
      </c>
      <c r="G81">
        <f t="shared" si="29"/>
        <v>-0.36383348603953958</v>
      </c>
      <c r="H81">
        <f t="shared" si="30"/>
        <v>0.35799117782088596</v>
      </c>
      <c r="I81">
        <f t="shared" si="28"/>
        <v>-0.61383348603953958</v>
      </c>
      <c r="J81">
        <f t="shared" si="31"/>
        <v>0.26966268343636546</v>
      </c>
      <c r="K81">
        <f t="shared" si="32"/>
        <v>0</v>
      </c>
      <c r="L81">
        <f t="shared" si="33"/>
        <v>1.172053687005338</v>
      </c>
      <c r="M81">
        <f t="shared" si="53"/>
        <v>22</v>
      </c>
      <c r="N81">
        <f t="shared" si="34"/>
        <v>-0.15297087497628373</v>
      </c>
      <c r="O81">
        <f t="shared" si="35"/>
        <v>0.43921062166999103</v>
      </c>
      <c r="P81">
        <f t="shared" si="36"/>
        <v>-0.50652426556955754</v>
      </c>
      <c r="Q81">
        <f t="shared" si="37"/>
        <v>0.30624432972814908</v>
      </c>
      <c r="R81">
        <f t="shared" si="38"/>
        <v>2.0921739749043669</v>
      </c>
      <c r="S81">
        <f t="shared" si="54"/>
        <v>22</v>
      </c>
      <c r="T81">
        <f t="shared" si="39"/>
        <v>-3.9741031694188501E-2</v>
      </c>
      <c r="U81">
        <f t="shared" si="40"/>
        <v>0.48414979446948569</v>
      </c>
      <c r="V81">
        <f t="shared" si="41"/>
        <v>-0.47275373358640782</v>
      </c>
      <c r="W81">
        <f t="shared" si="42"/>
        <v>0.31819444295546051</v>
      </c>
      <c r="X81">
        <f t="shared" si="43"/>
        <v>2.8295463938583936</v>
      </c>
      <c r="Y81">
        <f t="shared" si="55"/>
        <v>22</v>
      </c>
      <c r="Z81">
        <f t="shared" si="44"/>
        <v>-3.4416743019769769E-2</v>
      </c>
      <c r="AA81">
        <f t="shared" si="45"/>
        <v>0.48627241619093836</v>
      </c>
      <c r="AB81">
        <f t="shared" si="46"/>
        <v>-0.53441674301976971</v>
      </c>
      <c r="AC81">
        <f t="shared" si="47"/>
        <v>0.29652661883372644</v>
      </c>
      <c r="AD81">
        <f t="shared" si="48"/>
        <v>3.449761445564822</v>
      </c>
      <c r="AE81">
        <f t="shared" si="49"/>
        <v>1.0684269245835556</v>
      </c>
      <c r="AF81">
        <f t="shared" si="50"/>
        <v>0.37339220046043842</v>
      </c>
      <c r="AG81">
        <v>22</v>
      </c>
      <c r="AH81">
        <f t="shared" si="51"/>
        <v>6.7889490992806986E-2</v>
      </c>
    </row>
    <row r="82" spans="6:34" x14ac:dyDescent="0.25">
      <c r="F82">
        <f t="shared" si="52"/>
        <v>22.25</v>
      </c>
      <c r="G82">
        <f t="shared" si="29"/>
        <v>-0.31863526502380601</v>
      </c>
      <c r="H82">
        <f t="shared" si="30"/>
        <v>0.37500155429977733</v>
      </c>
      <c r="I82">
        <f t="shared" si="28"/>
        <v>-0.56863526502380601</v>
      </c>
      <c r="J82">
        <f t="shared" si="31"/>
        <v>0.28480184377234308</v>
      </c>
      <c r="K82">
        <f t="shared" si="32"/>
        <v>0</v>
      </c>
      <c r="L82">
        <f t="shared" si="33"/>
        <v>1.2636763176935961</v>
      </c>
      <c r="M82">
        <f t="shared" si="53"/>
        <v>22.25</v>
      </c>
      <c r="N82">
        <f t="shared" si="34"/>
        <v>-0.12101090639849024</v>
      </c>
      <c r="O82">
        <f t="shared" si="35"/>
        <v>0.4518411983122238</v>
      </c>
      <c r="P82">
        <f t="shared" si="36"/>
        <v>-0.47456429699176406</v>
      </c>
      <c r="Q82">
        <f t="shared" si="37"/>
        <v>0.31754877957895378</v>
      </c>
      <c r="R82">
        <f t="shared" si="38"/>
        <v>2.2035572737458127</v>
      </c>
      <c r="S82">
        <f t="shared" si="54"/>
        <v>22.25</v>
      </c>
      <c r="T82">
        <f t="shared" si="39"/>
        <v>-1.3645826623862559E-2</v>
      </c>
      <c r="U82">
        <f t="shared" si="40"/>
        <v>0.49455627175405958</v>
      </c>
      <c r="V82">
        <f t="shared" si="41"/>
        <v>-0.44665852851608184</v>
      </c>
      <c r="W82">
        <f t="shared" si="42"/>
        <v>0.32756081478577914</v>
      </c>
      <c r="X82">
        <f t="shared" si="43"/>
        <v>2.9518869509068235</v>
      </c>
      <c r="Y82">
        <f t="shared" si="55"/>
        <v>22.25</v>
      </c>
      <c r="Z82">
        <f t="shared" si="44"/>
        <v>-1.1817632511903015E-2</v>
      </c>
      <c r="AA82">
        <f t="shared" si="45"/>
        <v>0.49528555647074257</v>
      </c>
      <c r="AB82">
        <f t="shared" si="46"/>
        <v>-0.51181763251190304</v>
      </c>
      <c r="AC82">
        <f t="shared" si="47"/>
        <v>0.30438932435848864</v>
      </c>
      <c r="AD82">
        <f t="shared" si="48"/>
        <v>3.5796776694751218</v>
      </c>
      <c r="AE82">
        <f t="shared" si="49"/>
        <v>1.0520748016927408</v>
      </c>
      <c r="AF82">
        <f t="shared" si="50"/>
        <v>0.37919573756500258</v>
      </c>
      <c r="AG82">
        <v>22.25</v>
      </c>
      <c r="AH82">
        <f t="shared" si="51"/>
        <v>6.8170020236404963E-2</v>
      </c>
    </row>
    <row r="83" spans="6:34" x14ac:dyDescent="0.25">
      <c r="F83">
        <f t="shared" si="52"/>
        <v>22.5</v>
      </c>
      <c r="G83">
        <f t="shared" si="29"/>
        <v>-0.27394206263130516</v>
      </c>
      <c r="H83">
        <f t="shared" si="30"/>
        <v>0.39206457311358578</v>
      </c>
      <c r="I83">
        <f t="shared" si="28"/>
        <v>-0.52394206263130516</v>
      </c>
      <c r="J83">
        <f t="shared" si="31"/>
        <v>0.30015941886236891</v>
      </c>
      <c r="K83">
        <f t="shared" si="32"/>
        <v>0</v>
      </c>
      <c r="L83">
        <f t="shared" si="33"/>
        <v>1.359558848657521</v>
      </c>
      <c r="M83">
        <f t="shared" si="53"/>
        <v>22.5</v>
      </c>
      <c r="N83">
        <f t="shared" si="34"/>
        <v>-8.9408039913810022E-2</v>
      </c>
      <c r="O83">
        <f t="shared" si="35"/>
        <v>0.46437881706794543</v>
      </c>
      <c r="P83">
        <f t="shared" si="36"/>
        <v>-0.44296143050708381</v>
      </c>
      <c r="Q83">
        <f t="shared" si="37"/>
        <v>0.32889681634345169</v>
      </c>
      <c r="R83">
        <f t="shared" si="38"/>
        <v>2.3180868257410214</v>
      </c>
      <c r="S83">
        <f t="shared" si="54"/>
        <v>22.5</v>
      </c>
      <c r="T83">
        <f t="shared" si="39"/>
        <v>1.2157805808394269E-2</v>
      </c>
      <c r="U83">
        <f t="shared" si="40"/>
        <v>0.50485014328849198</v>
      </c>
      <c r="V83">
        <f t="shared" si="41"/>
        <v>-0.42085489608382504</v>
      </c>
      <c r="W83">
        <f t="shared" si="42"/>
        <v>0.33693052131093515</v>
      </c>
      <c r="X83">
        <f t="shared" si="43"/>
        <v>3.0768151448692098</v>
      </c>
      <c r="Y83">
        <f t="shared" si="55"/>
        <v>22.5</v>
      </c>
      <c r="Z83">
        <f t="shared" si="44"/>
        <v>1.0528968684347439E-2</v>
      </c>
      <c r="AA83">
        <f t="shared" si="45"/>
        <v>0.50420037316874344</v>
      </c>
      <c r="AB83">
        <f t="shared" si="46"/>
        <v>-0.48947103131565256</v>
      </c>
      <c r="AC83">
        <f t="shared" si="47"/>
        <v>0.3122541293297586</v>
      </c>
      <c r="AD83">
        <f t="shared" si="48"/>
        <v>3.7118368645242406</v>
      </c>
      <c r="AE83">
        <f t="shared" si="49"/>
        <v>1.0382349696860471</v>
      </c>
      <c r="AF83">
        <f t="shared" si="50"/>
        <v>0.38425047513287791</v>
      </c>
      <c r="AG83">
        <v>22.5</v>
      </c>
      <c r="AH83">
        <f t="shared" si="51"/>
        <v>6.8311195579178294E-2</v>
      </c>
    </row>
    <row r="84" spans="6:34" x14ac:dyDescent="0.25">
      <c r="F84">
        <f t="shared" si="52"/>
        <v>22.75</v>
      </c>
      <c r="G84">
        <f t="shared" si="29"/>
        <v>-0.22974271788496517</v>
      </c>
      <c r="H84">
        <f t="shared" si="30"/>
        <v>0.40914584927073505</v>
      </c>
      <c r="I84">
        <f t="shared" si="28"/>
        <v>-0.47974271788496514</v>
      </c>
      <c r="J84">
        <f t="shared" si="31"/>
        <v>0.31570517432453982</v>
      </c>
      <c r="K84">
        <f t="shared" si="32"/>
        <v>0</v>
      </c>
      <c r="L84">
        <f t="shared" si="33"/>
        <v>1.4597101228631049</v>
      </c>
      <c r="M84">
        <f t="shared" si="53"/>
        <v>22.75</v>
      </c>
      <c r="N84">
        <f t="shared" si="34"/>
        <v>-5.8154383519671025E-2</v>
      </c>
      <c r="O84">
        <f t="shared" si="35"/>
        <v>0.47681282793379065</v>
      </c>
      <c r="P84">
        <f t="shared" si="36"/>
        <v>-0.41170777411294479</v>
      </c>
      <c r="Q84">
        <f t="shared" si="37"/>
        <v>0.34027681308901603</v>
      </c>
      <c r="R84">
        <f t="shared" si="38"/>
        <v>2.4357380464648006</v>
      </c>
      <c r="S84">
        <f t="shared" si="54"/>
        <v>22.75</v>
      </c>
      <c r="T84">
        <f t="shared" si="39"/>
        <v>3.7676309395698722E-2</v>
      </c>
      <c r="U84">
        <f t="shared" si="40"/>
        <v>0.51502711752705288</v>
      </c>
      <c r="V84">
        <f t="shared" si="41"/>
        <v>-0.39533639249652058</v>
      </c>
      <c r="W84">
        <f t="shared" si="42"/>
        <v>0.34629732246032707</v>
      </c>
      <c r="X84">
        <f t="shared" si="43"/>
        <v>3.2043022800904009</v>
      </c>
      <c r="Y84">
        <f t="shared" si="55"/>
        <v>22.75</v>
      </c>
      <c r="Z84">
        <f t="shared" si="44"/>
        <v>3.2628641057517421E-2</v>
      </c>
      <c r="AA84">
        <f t="shared" si="45"/>
        <v>0.5130146351376208</v>
      </c>
      <c r="AB84">
        <f t="shared" si="46"/>
        <v>-0.46737135894248261</v>
      </c>
      <c r="AC84">
        <f t="shared" si="47"/>
        <v>0.3201171051554631</v>
      </c>
      <c r="AD84">
        <f t="shared" si="48"/>
        <v>3.8462105590682878</v>
      </c>
      <c r="AE84">
        <f t="shared" si="49"/>
        <v>1.0267421806673536</v>
      </c>
      <c r="AF84">
        <f t="shared" si="50"/>
        <v>0.38855156427111182</v>
      </c>
      <c r="AG84">
        <v>22.75</v>
      </c>
      <c r="AH84">
        <f t="shared" si="51"/>
        <v>6.8316758553162521E-2</v>
      </c>
    </row>
    <row r="85" spans="6:34" x14ac:dyDescent="0.25">
      <c r="F85">
        <f t="shared" si="52"/>
        <v>23</v>
      </c>
      <c r="G85">
        <f t="shared" si="29"/>
        <v>-0.18602643575620406</v>
      </c>
      <c r="H85">
        <f t="shared" si="30"/>
        <v>0.42621201521071411</v>
      </c>
      <c r="I85">
        <f t="shared" si="28"/>
        <v>-0.43602643575620403</v>
      </c>
      <c r="J85">
        <f t="shared" si="31"/>
        <v>0.33140877474399344</v>
      </c>
      <c r="K85">
        <f t="shared" si="32"/>
        <v>0</v>
      </c>
      <c r="L85">
        <f t="shared" si="33"/>
        <v>1.5641305108553762</v>
      </c>
      <c r="M85">
        <f t="shared" si="53"/>
        <v>23</v>
      </c>
      <c r="N85">
        <f t="shared" si="34"/>
        <v>-2.7242303978159771E-2</v>
      </c>
      <c r="O85">
        <f t="shared" si="35"/>
        <v>0.48913323725973112</v>
      </c>
      <c r="P85">
        <f t="shared" si="36"/>
        <v>-0.38079569457143359</v>
      </c>
      <c r="Q85">
        <f t="shared" si="37"/>
        <v>0.35167742712335492</v>
      </c>
      <c r="R85">
        <f t="shared" si="38"/>
        <v>2.5564837711015738</v>
      </c>
      <c r="S85">
        <f t="shared" si="54"/>
        <v>23</v>
      </c>
      <c r="T85">
        <f t="shared" si="39"/>
        <v>6.2915916650708573E-2</v>
      </c>
      <c r="U85">
        <f t="shared" si="40"/>
        <v>0.52508326984979048</v>
      </c>
      <c r="V85">
        <f t="shared" si="41"/>
        <v>-0.37009678524151074</v>
      </c>
      <c r="W85">
        <f t="shared" si="42"/>
        <v>0.35565518866605283</v>
      </c>
      <c r="X85">
        <f t="shared" si="43"/>
        <v>3.334318634155645</v>
      </c>
      <c r="Y85">
        <f t="shared" si="55"/>
        <v>23</v>
      </c>
      <c r="Z85">
        <f t="shared" si="44"/>
        <v>5.4486782121897975E-2</v>
      </c>
      <c r="AA85">
        <f t="shared" si="45"/>
        <v>0.5217263303575439</v>
      </c>
      <c r="AB85">
        <f t="shared" si="46"/>
        <v>-0.44551321787810205</v>
      </c>
      <c r="AC85">
        <f t="shared" si="47"/>
        <v>0.3279744548967608</v>
      </c>
      <c r="AD85">
        <f t="shared" si="48"/>
        <v>3.9827698721455622</v>
      </c>
      <c r="AE85">
        <f t="shared" si="49"/>
        <v>1.0174534800125881</v>
      </c>
      <c r="AF85">
        <f t="shared" si="50"/>
        <v>0.39209879197277597</v>
      </c>
      <c r="AG85">
        <v>23</v>
      </c>
      <c r="AH85">
        <f t="shared" si="51"/>
        <v>6.8191094256134954E-2</v>
      </c>
    </row>
    <row r="86" spans="6:34" x14ac:dyDescent="0.25">
      <c r="F86">
        <f t="shared" si="52"/>
        <v>23.25</v>
      </c>
      <c r="G86">
        <f t="shared" si="29"/>
        <v>-0.1427827713393415</v>
      </c>
      <c r="H86">
        <f t="shared" si="30"/>
        <v>0.4432308720673338</v>
      </c>
      <c r="I86">
        <f t="shared" si="28"/>
        <v>-0.39278277133934147</v>
      </c>
      <c r="J86">
        <f t="shared" si="31"/>
        <v>0.34723996529134404</v>
      </c>
      <c r="K86">
        <f t="shared" si="32"/>
        <v>0</v>
      </c>
      <c r="L86">
        <f t="shared" si="33"/>
        <v>1.6728121844254336</v>
      </c>
      <c r="M86">
        <f t="shared" si="53"/>
        <v>23.25</v>
      </c>
      <c r="N86">
        <f t="shared" si="34"/>
        <v>3.3355843743591534E-3</v>
      </c>
      <c r="O86">
        <f t="shared" si="35"/>
        <v>0.50133070316918316</v>
      </c>
      <c r="P86">
        <f t="shared" si="36"/>
        <v>-0.35021780621891463</v>
      </c>
      <c r="Q86">
        <f t="shared" si="37"/>
        <v>0.36308762225901747</v>
      </c>
      <c r="R86">
        <f t="shared" si="38"/>
        <v>2.6802944180186987</v>
      </c>
      <c r="S86">
        <f t="shared" si="54"/>
        <v>23.25</v>
      </c>
      <c r="T86">
        <f t="shared" si="39"/>
        <v>8.7882657942530015E-2</v>
      </c>
      <c r="U86">
        <f t="shared" si="40"/>
        <v>0.53501502988788863</v>
      </c>
      <c r="V86">
        <f t="shared" si="41"/>
        <v>-0.34513004394968927</v>
      </c>
      <c r="W86">
        <f t="shared" si="42"/>
        <v>0.36499830386592169</v>
      </c>
      <c r="X86">
        <f t="shared" si="43"/>
        <v>3.4668335480433452</v>
      </c>
      <c r="Y86">
        <f t="shared" si="55"/>
        <v>23.25</v>
      </c>
      <c r="Z86">
        <f t="shared" si="44"/>
        <v>7.6108614330329255E-2</v>
      </c>
      <c r="AA86">
        <f t="shared" si="45"/>
        <v>0.53033365661150911</v>
      </c>
      <c r="AB86">
        <f t="shared" si="46"/>
        <v>-0.42389138566967077</v>
      </c>
      <c r="AC86">
        <f t="shared" si="47"/>
        <v>0.33582251340593117</v>
      </c>
      <c r="AD86">
        <f t="shared" si="48"/>
        <v>4.121485567216963</v>
      </c>
      <c r="AE86">
        <f t="shared" si="49"/>
        <v>1.010245590186772</v>
      </c>
      <c r="AF86">
        <f t="shared" si="50"/>
        <v>0.39489633439298372</v>
      </c>
      <c r="AG86">
        <v>23.25</v>
      </c>
      <c r="AH86">
        <f t="shared" si="51"/>
        <v>6.7939154304169247E-2</v>
      </c>
    </row>
    <row r="87" spans="6:34" x14ac:dyDescent="0.25">
      <c r="F87">
        <f t="shared" si="52"/>
        <v>23.5</v>
      </c>
      <c r="G87">
        <f t="shared" si="29"/>
        <v>-0.10000161487235013</v>
      </c>
      <c r="H87">
        <f t="shared" si="30"/>
        <v>0.46017152169532954</v>
      </c>
      <c r="I87">
        <f t="shared" si="28"/>
        <v>-0.35000161487235015</v>
      </c>
      <c r="J87">
        <f t="shared" si="31"/>
        <v>0.36316874285929124</v>
      </c>
      <c r="K87">
        <f t="shared" si="32"/>
        <v>0</v>
      </c>
      <c r="L87">
        <f t="shared" si="33"/>
        <v>1.7857394256868329</v>
      </c>
      <c r="M87">
        <f t="shared" si="53"/>
        <v>23.5</v>
      </c>
      <c r="N87">
        <f t="shared" si="34"/>
        <v>3.3586430219171473E-2</v>
      </c>
      <c r="O87">
        <f t="shared" si="35"/>
        <v>0.51339652835967886</v>
      </c>
      <c r="P87">
        <f t="shared" si="36"/>
        <v>-0.31996696037410233</v>
      </c>
      <c r="Q87">
        <f t="shared" si="37"/>
        <v>0.37449668836966676</v>
      </c>
      <c r="R87">
        <f t="shared" si="38"/>
        <v>2.8071381508615936</v>
      </c>
      <c r="S87">
        <f t="shared" si="54"/>
        <v>23.5</v>
      </c>
      <c r="T87">
        <f t="shared" si="39"/>
        <v>0.11258237014499099</v>
      </c>
      <c r="U87">
        <f t="shared" si="40"/>
        <v>0.54481916861888391</v>
      </c>
      <c r="V87">
        <f t="shared" si="41"/>
        <v>-0.32043033174722829</v>
      </c>
      <c r="W87">
        <f t="shared" si="42"/>
        <v>0.37432106764317397</v>
      </c>
      <c r="X87">
        <f t="shared" si="43"/>
        <v>3.6018155130787228</v>
      </c>
      <c r="Y87">
        <f t="shared" si="55"/>
        <v>23.5</v>
      </c>
      <c r="Z87">
        <f t="shared" si="44"/>
        <v>9.7499192563824943E-2</v>
      </c>
      <c r="AA87">
        <f t="shared" si="45"/>
        <v>0.53883501229125508</v>
      </c>
      <c r="AB87">
        <f t="shared" si="46"/>
        <v>-0.40250080743617506</v>
      </c>
      <c r="AC87">
        <f t="shared" si="47"/>
        <v>0.34365774712505137</v>
      </c>
      <c r="AD87">
        <f t="shared" si="48"/>
        <v>4.2623281032796534</v>
      </c>
      <c r="AE87">
        <f t="shared" si="49"/>
        <v>1.0050126831574178</v>
      </c>
      <c r="AF87">
        <f t="shared" si="50"/>
        <v>0.39695248337373007</v>
      </c>
      <c r="AG87">
        <v>23.5</v>
      </c>
      <c r="AH87">
        <f t="shared" si="51"/>
        <v>6.7566380148720018E-2</v>
      </c>
    </row>
    <row r="88" spans="6:34" x14ac:dyDescent="0.25">
      <c r="F88">
        <f t="shared" si="52"/>
        <v>23.75</v>
      </c>
      <c r="G88">
        <f t="shared" si="29"/>
        <v>-5.767317755020232E-2</v>
      </c>
      <c r="H88">
        <f t="shared" si="30"/>
        <v>0.47700447966856985</v>
      </c>
      <c r="I88">
        <f t="shared" si="28"/>
        <v>-0.30767317755020229</v>
      </c>
      <c r="J88">
        <f t="shared" si="31"/>
        <v>0.37916551575479923</v>
      </c>
      <c r="K88">
        <f t="shared" si="32"/>
        <v>0</v>
      </c>
      <c r="L88">
        <f t="shared" si="33"/>
        <v>1.9028889667733768</v>
      </c>
      <c r="M88">
        <f t="shared" si="53"/>
        <v>23.75</v>
      </c>
      <c r="N88">
        <f t="shared" si="34"/>
        <v>6.351715528669194E-2</v>
      </c>
      <c r="O88">
        <f t="shared" si="35"/>
        <v>0.5253226505582913</v>
      </c>
      <c r="P88">
        <f t="shared" si="36"/>
        <v>-0.29003623530658185</v>
      </c>
      <c r="Q88">
        <f t="shared" si="37"/>
        <v>0.38589425834121033</v>
      </c>
      <c r="R88">
        <f t="shared" si="38"/>
        <v>2.9369810385502699</v>
      </c>
      <c r="S88">
        <f t="shared" si="54"/>
        <v>23.75</v>
      </c>
      <c r="T88">
        <f t="shared" si="39"/>
        <v>0.13702070482730921</v>
      </c>
      <c r="U88">
        <f t="shared" si="40"/>
        <v>0.55449278530999446</v>
      </c>
      <c r="V88">
        <f t="shared" si="41"/>
        <v>-0.29599199706491008</v>
      </c>
      <c r="W88">
        <f t="shared" si="42"/>
        <v>0.3836180965640672</v>
      </c>
      <c r="X88">
        <f t="shared" si="43"/>
        <v>3.7392322546407026</v>
      </c>
      <c r="Y88">
        <f t="shared" si="55"/>
        <v>23.75</v>
      </c>
      <c r="Z88">
        <f t="shared" si="44"/>
        <v>0.11866341122489885</v>
      </c>
      <c r="AA88">
        <f t="shared" si="45"/>
        <v>0.54722898735572056</v>
      </c>
      <c r="AB88">
        <f t="shared" si="46"/>
        <v>-0.38133658877510113</v>
      </c>
      <c r="AC88">
        <f t="shared" si="47"/>
        <v>0.35147675357364322</v>
      </c>
      <c r="AD88">
        <f t="shared" si="48"/>
        <v>4.4052676834151878</v>
      </c>
      <c r="AE88">
        <f t="shared" si="49"/>
        <v>1.0016644814183333</v>
      </c>
      <c r="AF88">
        <f t="shared" si="50"/>
        <v>0.39827935182102087</v>
      </c>
      <c r="AG88">
        <v>23.75</v>
      </c>
      <c r="AH88">
        <f t="shared" si="51"/>
        <v>6.7078627675119309E-2</v>
      </c>
    </row>
    <row r="89" spans="6:34" x14ac:dyDescent="0.25">
      <c r="F89">
        <f t="shared" si="52"/>
        <v>24</v>
      </c>
      <c r="G89">
        <f t="shared" si="29"/>
        <v>-1.578797808102067E-2</v>
      </c>
      <c r="H89">
        <f t="shared" si="30"/>
        <v>0.49370176967226304</v>
      </c>
      <c r="I89">
        <f t="shared" si="28"/>
        <v>-0.26578797808102067</v>
      </c>
      <c r="J89">
        <f t="shared" si="31"/>
        <v>0.3952012512045302</v>
      </c>
      <c r="K89">
        <f t="shared" si="32"/>
        <v>0</v>
      </c>
      <c r="L89">
        <f t="shared" si="33"/>
        <v>2.0242303554498822</v>
      </c>
      <c r="M89">
        <f t="shared" si="53"/>
        <v>24</v>
      </c>
      <c r="N89">
        <f t="shared" si="34"/>
        <v>9.3134463862701453E-2</v>
      </c>
      <c r="O89">
        <f t="shared" si="35"/>
        <v>0.53710163089442542</v>
      </c>
      <c r="P89">
        <f t="shared" si="36"/>
        <v>-0.26041892673057232</v>
      </c>
      <c r="Q89">
        <f t="shared" si="37"/>
        <v>0.39727032252910027</v>
      </c>
      <c r="R89">
        <f t="shared" si="38"/>
        <v>3.0697872126240551</v>
      </c>
      <c r="S89">
        <f t="shared" si="54"/>
        <v>24</v>
      </c>
      <c r="T89">
        <f t="shared" si="39"/>
        <v>0.16120313601590242</v>
      </c>
      <c r="U89">
        <f t="shared" si="40"/>
        <v>0.5640332943802786</v>
      </c>
      <c r="V89">
        <f t="shared" si="41"/>
        <v>-0.27180956587631688</v>
      </c>
      <c r="W89">
        <f t="shared" si="42"/>
        <v>0.39288422477273904</v>
      </c>
      <c r="X89">
        <f t="shared" si="43"/>
        <v>3.8790508125931176</v>
      </c>
      <c r="Y89">
        <f t="shared" si="55"/>
        <v>24</v>
      </c>
      <c r="Z89">
        <f t="shared" si="44"/>
        <v>0.13960601095948966</v>
      </c>
      <c r="AA89">
        <f t="shared" si="45"/>
        <v>0.55551435446093222</v>
      </c>
      <c r="AB89">
        <f t="shared" si="46"/>
        <v>-0.36039398904051034</v>
      </c>
      <c r="AC89">
        <f t="shared" si="47"/>
        <v>0.35927626055208645</v>
      </c>
      <c r="AD89">
        <f t="shared" si="48"/>
        <v>4.550274300837426</v>
      </c>
      <c r="AE89">
        <f t="shared" si="49"/>
        <v>1.0001246378926001</v>
      </c>
      <c r="AF89">
        <f t="shared" si="50"/>
        <v>0.39889256327297251</v>
      </c>
      <c r="AG89">
        <v>24</v>
      </c>
      <c r="AH89">
        <f t="shared" si="51"/>
        <v>6.6482093878828752E-2</v>
      </c>
    </row>
    <row r="90" spans="6:34" x14ac:dyDescent="0.25">
      <c r="F90">
        <f t="shared" si="52"/>
        <v>24.25</v>
      </c>
      <c r="G90">
        <f t="shared" si="29"/>
        <v>2.5663170061165697E-2</v>
      </c>
      <c r="H90">
        <f t="shared" si="30"/>
        <v>0.51023699989574856</v>
      </c>
      <c r="I90">
        <f t="shared" si="28"/>
        <v>-0.2243368299388343</v>
      </c>
      <c r="J90">
        <f t="shared" si="31"/>
        <v>0.41124761013967448</v>
      </c>
      <c r="K90">
        <f t="shared" si="32"/>
        <v>0</v>
      </c>
      <c r="L90">
        <f t="shared" si="33"/>
        <v>2.1497263420566934</v>
      </c>
      <c r="M90">
        <f t="shared" si="53"/>
        <v>24.25</v>
      </c>
      <c r="N90">
        <f t="shared" si="34"/>
        <v>0.12244485180200959</v>
      </c>
      <c r="O90">
        <f t="shared" si="35"/>
        <v>0.54872664044011477</v>
      </c>
      <c r="P90">
        <f t="shared" si="36"/>
        <v>-0.2311085387912642</v>
      </c>
      <c r="Q90">
        <f t="shared" si="37"/>
        <v>0.40861524083953904</v>
      </c>
      <c r="R90">
        <f t="shared" si="38"/>
        <v>3.2055190214453617</v>
      </c>
      <c r="S90">
        <f t="shared" si="54"/>
        <v>24.25</v>
      </c>
      <c r="T90">
        <f t="shared" si="39"/>
        <v>0.18513496755401279</v>
      </c>
      <c r="U90">
        <f t="shared" si="40"/>
        <v>0.57343841224525538</v>
      </c>
      <c r="V90">
        <f t="shared" si="41"/>
        <v>-0.24787773433820651</v>
      </c>
      <c r="W90">
        <f t="shared" si="42"/>
        <v>0.40211450390083764</v>
      </c>
      <c r="X90">
        <f t="shared" si="43"/>
        <v>4.0212376184279837</v>
      </c>
      <c r="Y90">
        <f t="shared" si="55"/>
        <v>24.25</v>
      </c>
      <c r="Z90">
        <f t="shared" si="44"/>
        <v>0.16033158503058287</v>
      </c>
      <c r="AA90">
        <f t="shared" si="45"/>
        <v>0.56369006027739432</v>
      </c>
      <c r="AB90">
        <f t="shared" si="46"/>
        <v>-0.33966841496941713</v>
      </c>
      <c r="AC90">
        <f t="shared" si="47"/>
        <v>0.36705312508622717</v>
      </c>
      <c r="AD90">
        <f t="shared" si="48"/>
        <v>4.6973177825083354</v>
      </c>
      <c r="AE90">
        <f t="shared" si="49"/>
        <v>1.0003293533737108</v>
      </c>
      <c r="AF90">
        <f t="shared" si="50"/>
        <v>0.39881093067594187</v>
      </c>
      <c r="AG90">
        <v>24.25</v>
      </c>
      <c r="AH90">
        <f t="shared" si="51"/>
        <v>6.5783246297062573E-2</v>
      </c>
    </row>
    <row r="91" spans="6:34" x14ac:dyDescent="0.25">
      <c r="F91">
        <f t="shared" si="52"/>
        <v>24.5</v>
      </c>
      <c r="G91">
        <f t="shared" si="29"/>
        <v>6.6689170729922129E-2</v>
      </c>
      <c r="H91">
        <f t="shared" si="30"/>
        <v>0.5265854221873929</v>
      </c>
      <c r="I91">
        <f t="shared" si="28"/>
        <v>-0.18331082927007786</v>
      </c>
      <c r="J91">
        <f t="shared" si="31"/>
        <v>0.42727706892090811</v>
      </c>
      <c r="K91">
        <f t="shared" si="32"/>
        <v>0</v>
      </c>
      <c r="L91">
        <f t="shared" si="33"/>
        <v>2.2793332833803941</v>
      </c>
      <c r="M91">
        <f t="shared" si="53"/>
        <v>24.5</v>
      </c>
      <c r="N91">
        <f t="shared" si="34"/>
        <v>0.15145461507985108</v>
      </c>
      <c r="O91">
        <f t="shared" si="35"/>
        <v>0.56019144515483998</v>
      </c>
      <c r="P91">
        <f t="shared" si="36"/>
        <v>-0.2020987755134227</v>
      </c>
      <c r="Q91">
        <f t="shared" si="37"/>
        <v>0.41991975255708891</v>
      </c>
      <c r="R91">
        <f t="shared" si="38"/>
        <v>3.3441371808343092</v>
      </c>
      <c r="S91">
        <f t="shared" si="54"/>
        <v>24.5</v>
      </c>
      <c r="T91">
        <f t="shared" si="39"/>
        <v>0.20882134008389305</v>
      </c>
      <c r="U91">
        <f t="shared" si="40"/>
        <v>0.58270614420095879</v>
      </c>
      <c r="V91">
        <f t="shared" si="41"/>
        <v>-0.22419136180832624</v>
      </c>
      <c r="W91">
        <f t="shared" si="42"/>
        <v>0.41130420234733678</v>
      </c>
      <c r="X91">
        <f t="shared" si="43"/>
        <v>4.1657585691237564</v>
      </c>
      <c r="Y91">
        <f t="shared" si="55"/>
        <v>24.5</v>
      </c>
      <c r="Z91">
        <f t="shared" si="44"/>
        <v>0.18084458536496106</v>
      </c>
      <c r="AA91">
        <f t="shared" si="45"/>
        <v>0.57175521700849097</v>
      </c>
      <c r="AB91">
        <f t="shared" si="46"/>
        <v>-0.31915541463503894</v>
      </c>
      <c r="AC91">
        <f t="shared" si="47"/>
        <v>0.37480433213725106</v>
      </c>
      <c r="AD91">
        <f t="shared" si="48"/>
        <v>4.8463678303925448</v>
      </c>
      <c r="AE91">
        <f t="shared" si="49"/>
        <v>1.002226197051465</v>
      </c>
      <c r="AF91">
        <f t="shared" si="50"/>
        <v>0.39805612902068932</v>
      </c>
      <c r="AG91">
        <v>24.5</v>
      </c>
      <c r="AH91">
        <f t="shared" si="51"/>
        <v>6.4988755758479885E-2</v>
      </c>
    </row>
    <row r="92" spans="6:34" x14ac:dyDescent="0.25">
      <c r="F92">
        <f t="shared" si="52"/>
        <v>24.75</v>
      </c>
      <c r="G92">
        <f t="shared" si="29"/>
        <v>0.10729865658599419</v>
      </c>
      <c r="H92">
        <f t="shared" si="30"/>
        <v>0.54272397485997548</v>
      </c>
      <c r="I92">
        <f t="shared" si="28"/>
        <v>-0.14270134341400581</v>
      </c>
      <c r="J92">
        <f t="shared" si="31"/>
        <v>0.44326302784345983</v>
      </c>
      <c r="K92">
        <f t="shared" si="32"/>
        <v>0</v>
      </c>
      <c r="L92">
        <f t="shared" si="33"/>
        <v>2.4130015592498761</v>
      </c>
      <c r="M92">
        <f t="shared" si="53"/>
        <v>24.75</v>
      </c>
      <c r="N92">
        <f t="shared" si="34"/>
        <v>0.18016985790917886</v>
      </c>
      <c r="O92">
        <f t="shared" si="35"/>
        <v>0.57149038945833186</v>
      </c>
      <c r="P92">
        <f t="shared" si="36"/>
        <v>-0.17338353268409493</v>
      </c>
      <c r="Q92">
        <f t="shared" si="37"/>
        <v>0.43117498404446414</v>
      </c>
      <c r="R92">
        <f t="shared" si="38"/>
        <v>3.4856009207635523</v>
      </c>
      <c r="S92">
        <f t="shared" si="54"/>
        <v>24.75</v>
      </c>
      <c r="T92">
        <f t="shared" si="39"/>
        <v>0.23226723767454857</v>
      </c>
      <c r="U92">
        <f t="shared" si="40"/>
        <v>0.59183477139817597</v>
      </c>
      <c r="V92">
        <f t="shared" si="41"/>
        <v>-0.20074546421767073</v>
      </c>
      <c r="W92">
        <f t="shared" si="42"/>
        <v>0.42044880398177648</v>
      </c>
      <c r="X92">
        <f t="shared" si="43"/>
        <v>4.3125790977348579</v>
      </c>
      <c r="Y92">
        <f t="shared" si="55"/>
        <v>24.75</v>
      </c>
      <c r="Z92">
        <f t="shared" si="44"/>
        <v>0.20114932829299709</v>
      </c>
      <c r="AA92">
        <f t="shared" si="45"/>
        <v>0.57970909412108529</v>
      </c>
      <c r="AB92">
        <f t="shared" si="46"/>
        <v>-0.29885067170700291</v>
      </c>
      <c r="AC92">
        <f t="shared" si="47"/>
        <v>0.38252699309956845</v>
      </c>
      <c r="AD92">
        <f t="shared" si="48"/>
        <v>4.9973940604231135</v>
      </c>
      <c r="AE92">
        <f t="shared" si="49"/>
        <v>1.0057731013419031</v>
      </c>
      <c r="AF92">
        <f t="shared" si="50"/>
        <v>0.39665236609446375</v>
      </c>
      <c r="AG92">
        <v>24.75</v>
      </c>
      <c r="AH92">
        <f t="shared" si="51"/>
        <v>6.4105432904155754E-2</v>
      </c>
    </row>
    <row r="93" spans="6:34" x14ac:dyDescent="0.25">
      <c r="F93">
        <f t="shared" si="52"/>
        <v>25</v>
      </c>
      <c r="G93">
        <f t="shared" si="29"/>
        <v>0.14749999999999999</v>
      </c>
      <c r="H93">
        <f t="shared" si="30"/>
        <v>0.55863131013524825</v>
      </c>
      <c r="I93">
        <f t="shared" si="28"/>
        <v>-0.10250000000000001</v>
      </c>
      <c r="J93">
        <f t="shared" si="31"/>
        <v>0.45917990642514872</v>
      </c>
      <c r="K93">
        <f t="shared" si="32"/>
        <v>0</v>
      </c>
      <c r="L93">
        <f t="shared" si="33"/>
        <v>2.5506759978922009</v>
      </c>
      <c r="M93">
        <f t="shared" si="53"/>
        <v>25</v>
      </c>
      <c r="N93">
        <f t="shared" si="34"/>
        <v>0.2085965004500315</v>
      </c>
      <c r="O93">
        <f t="shared" si="35"/>
        <v>0.58261837864102817</v>
      </c>
      <c r="P93">
        <f t="shared" si="36"/>
        <v>-0.14495689014324228</v>
      </c>
      <c r="Q93">
        <f t="shared" si="37"/>
        <v>0.44237245444222356</v>
      </c>
      <c r="R93">
        <f t="shared" si="38"/>
        <v>3.6298681277967262</v>
      </c>
      <c r="S93">
        <f t="shared" si="54"/>
        <v>25</v>
      </c>
      <c r="T93">
        <f t="shared" si="39"/>
        <v>0.25547749411640941</v>
      </c>
      <c r="U93">
        <f t="shared" si="40"/>
        <v>0.60082283795181257</v>
      </c>
      <c r="V93">
        <f t="shared" si="41"/>
        <v>-0.17753520777580989</v>
      </c>
      <c r="W93">
        <f t="shared" si="42"/>
        <v>0.42954400632190709</v>
      </c>
      <c r="X93">
        <f t="shared" si="43"/>
        <v>4.4616642407408111</v>
      </c>
      <c r="Y93">
        <f t="shared" si="55"/>
        <v>25</v>
      </c>
      <c r="Z93">
        <f t="shared" si="44"/>
        <v>0.22125</v>
      </c>
      <c r="AA93">
        <f t="shared" si="45"/>
        <v>0.5875511102973876</v>
      </c>
      <c r="AB93">
        <f t="shared" si="46"/>
        <v>-0.27875</v>
      </c>
      <c r="AC93">
        <f t="shared" si="47"/>
        <v>0.39021834410815726</v>
      </c>
      <c r="AD93">
        <f t="shared" si="48"/>
        <v>5.1503660392525443</v>
      </c>
      <c r="AE93">
        <f t="shared" si="49"/>
        <v>1.0109375069277697</v>
      </c>
      <c r="AF93">
        <f t="shared" si="50"/>
        <v>0.39462605518892546</v>
      </c>
      <c r="AG93">
        <v>25</v>
      </c>
      <c r="AH93">
        <f t="shared" si="51"/>
        <v>6.3140168830228077E-2</v>
      </c>
    </row>
    <row r="94" spans="6:34" x14ac:dyDescent="0.25">
      <c r="F94">
        <f t="shared" si="52"/>
        <v>25.25</v>
      </c>
      <c r="G94">
        <f t="shared" si="29"/>
        <v>0.18730132341267236</v>
      </c>
      <c r="H94">
        <f t="shared" si="30"/>
        <v>0.57428780729188666</v>
      </c>
      <c r="I94">
        <f t="shared" si="28"/>
        <v>-6.269867658732764E-2</v>
      </c>
      <c r="J94">
        <f t="shared" si="31"/>
        <v>0.47500322562616731</v>
      </c>
      <c r="K94">
        <f t="shared" si="32"/>
        <v>0.25</v>
      </c>
      <c r="L94">
        <f t="shared" si="33"/>
        <v>2.6922963063396779</v>
      </c>
      <c r="M94">
        <f t="shared" si="53"/>
        <v>25.25</v>
      </c>
      <c r="N94">
        <f t="shared" si="34"/>
        <v>0.23674028613533099</v>
      </c>
      <c r="O94">
        <f t="shared" si="35"/>
        <v>0.59357086030798234</v>
      </c>
      <c r="P94">
        <f t="shared" si="36"/>
        <v>-0.1168131044579428</v>
      </c>
      <c r="Q94">
        <f t="shared" si="37"/>
        <v>0.45350407949682303</v>
      </c>
      <c r="R94">
        <f t="shared" si="38"/>
        <v>3.7768954830048447</v>
      </c>
      <c r="S94">
        <f t="shared" si="54"/>
        <v>25.25</v>
      </c>
      <c r="T94">
        <f t="shared" si="39"/>
        <v>0.27845679890281916</v>
      </c>
      <c r="U94">
        <f t="shared" si="40"/>
        <v>0.60966913822493507</v>
      </c>
      <c r="V94">
        <f t="shared" si="41"/>
        <v>-0.15455590298940014</v>
      </c>
      <c r="W94">
        <f t="shared" si="42"/>
        <v>0.43858571823440295</v>
      </c>
      <c r="X94">
        <f t="shared" si="43"/>
        <v>4.6129787021937414</v>
      </c>
      <c r="Y94">
        <f t="shared" si="55"/>
        <v>25.25</v>
      </c>
      <c r="Z94">
        <f t="shared" si="44"/>
        <v>0.2411506617063362</v>
      </c>
      <c r="AA94">
        <f t="shared" si="45"/>
        <v>0.59528082561525864</v>
      </c>
      <c r="AB94">
        <f t="shared" si="46"/>
        <v>-0.2588493382936638</v>
      </c>
      <c r="AC94">
        <f t="shared" si="47"/>
        <v>0.39787574417554911</v>
      </c>
      <c r="AD94">
        <f t="shared" si="48"/>
        <v>5.3052533188637199</v>
      </c>
      <c r="AE94">
        <f t="shared" si="49"/>
        <v>1.017695637801457</v>
      </c>
      <c r="AF94">
        <f t="shared" si="50"/>
        <v>0.39200549317797379</v>
      </c>
      <c r="AG94">
        <v>25.25</v>
      </c>
      <c r="AH94">
        <f t="shared" si="51"/>
        <v>6.2099880107401785E-2</v>
      </c>
    </row>
    <row r="95" spans="6:34" x14ac:dyDescent="0.25">
      <c r="F95">
        <f t="shared" si="52"/>
        <v>25.5</v>
      </c>
      <c r="G95">
        <f t="shared" si="29"/>
        <v>0.22671050918471891</v>
      </c>
      <c r="H95">
        <f t="shared" si="30"/>
        <v>0.58967557263379466</v>
      </c>
      <c r="I95">
        <f t="shared" si="28"/>
        <v>-2.3289490815281089E-2</v>
      </c>
      <c r="J95">
        <f t="shared" si="31"/>
        <v>0.49070967727812087</v>
      </c>
      <c r="K95">
        <f t="shared" si="32"/>
        <v>0.5</v>
      </c>
      <c r="L95">
        <f t="shared" si="33"/>
        <v>2.8377975024528705</v>
      </c>
      <c r="M95">
        <f t="shared" si="53"/>
        <v>25.5</v>
      </c>
      <c r="N95">
        <f t="shared" si="34"/>
        <v>0.26460678863578552</v>
      </c>
      <c r="O95">
        <f t="shared" si="35"/>
        <v>0.60434380503821528</v>
      </c>
      <c r="P95">
        <f t="shared" si="36"/>
        <v>-8.8946601957488269E-2</v>
      </c>
      <c r="Q95">
        <f t="shared" si="37"/>
        <v>0.46456217364518071</v>
      </c>
      <c r="R95">
        <f t="shared" si="38"/>
        <v>3.9266385951419025</v>
      </c>
      <c r="S95">
        <f t="shared" si="54"/>
        <v>25.5</v>
      </c>
      <c r="T95">
        <f t="shared" si="39"/>
        <v>0.30120970291685423</v>
      </c>
      <c r="U95">
        <f t="shared" si="40"/>
        <v>0.61837270432203839</v>
      </c>
      <c r="V95">
        <f t="shared" si="41"/>
        <v>-0.13180299897536507</v>
      </c>
      <c r="W95">
        <f t="shared" si="42"/>
        <v>0.44757005720496179</v>
      </c>
      <c r="X95">
        <f t="shared" si="43"/>
        <v>4.766486914712381</v>
      </c>
      <c r="Y95">
        <f t="shared" si="55"/>
        <v>25.5</v>
      </c>
      <c r="Z95">
        <f t="shared" si="44"/>
        <v>0.26085525459235948</v>
      </c>
      <c r="AA95">
        <f t="shared" si="45"/>
        <v>0.60289793396239511</v>
      </c>
      <c r="AB95">
        <f t="shared" si="46"/>
        <v>-0.23914474540764052</v>
      </c>
      <c r="AC95">
        <f t="shared" si="47"/>
        <v>0.40549667317741722</v>
      </c>
      <c r="AD95">
        <f t="shared" si="48"/>
        <v>5.4620254691160355</v>
      </c>
      <c r="AE95">
        <f t="shared" si="49"/>
        <v>1.0260318893335982</v>
      </c>
      <c r="AF95">
        <f t="shared" si="50"/>
        <v>0.38882054695253515</v>
      </c>
      <c r="AG95">
        <v>25.5</v>
      </c>
      <c r="AH95">
        <f t="shared" si="51"/>
        <v>6.0991458345495707E-2</v>
      </c>
    </row>
    <row r="96" spans="6:34" x14ac:dyDescent="0.25">
      <c r="F96">
        <f t="shared" si="52"/>
        <v>25.75</v>
      </c>
      <c r="G96">
        <f t="shared" si="29"/>
        <v>0.26573520896617769</v>
      </c>
      <c r="H96">
        <f t="shared" si="30"/>
        <v>0.60477842742778432</v>
      </c>
      <c r="I96">
        <f t="shared" si="28"/>
        <v>1.5735208966177694E-2</v>
      </c>
      <c r="J96">
        <f t="shared" si="31"/>
        <v>0.50627718111149722</v>
      </c>
      <c r="K96">
        <f t="shared" si="32"/>
        <v>0.75</v>
      </c>
      <c r="L96">
        <f t="shared" si="33"/>
        <v>2.9871103454076149</v>
      </c>
      <c r="M96">
        <f t="shared" si="53"/>
        <v>25.75</v>
      </c>
      <c r="N96">
        <f t="shared" si="34"/>
        <v>0.29220141848502423</v>
      </c>
      <c r="O96">
        <f t="shared" si="35"/>
        <v>0.61493368642788315</v>
      </c>
      <c r="P96">
        <f t="shared" si="36"/>
        <v>-6.1351972108249553E-2</v>
      </c>
      <c r="Q96">
        <f t="shared" si="37"/>
        <v>0.47553945048267138</v>
      </c>
      <c r="R96">
        <f t="shared" si="38"/>
        <v>4.079052128904916</v>
      </c>
      <c r="S96">
        <f t="shared" si="54"/>
        <v>25.75</v>
      </c>
      <c r="T96">
        <f t="shared" si="39"/>
        <v>0.32374062384072377</v>
      </c>
      <c r="U96">
        <f t="shared" si="40"/>
        <v>0.62693279382146461</v>
      </c>
      <c r="V96">
        <f t="shared" si="41"/>
        <v>-0.10927207805149552</v>
      </c>
      <c r="W96">
        <f t="shared" si="42"/>
        <v>0.45649334622175136</v>
      </c>
      <c r="X96">
        <f t="shared" si="43"/>
        <v>4.9221530973787413</v>
      </c>
      <c r="Y96">
        <f t="shared" si="55"/>
        <v>25.75</v>
      </c>
      <c r="Z96">
        <f t="shared" si="44"/>
        <v>0.28036760448308884</v>
      </c>
      <c r="AA96">
        <f t="shared" si="45"/>
        <v>0.61040225568830253</v>
      </c>
      <c r="AB96">
        <f t="shared" si="46"/>
        <v>-0.21963239551691116</v>
      </c>
      <c r="AC96">
        <f t="shared" si="47"/>
        <v>0.4130787297045414</v>
      </c>
      <c r="AD96">
        <f t="shared" si="48"/>
        <v>5.6206521083021119</v>
      </c>
      <c r="AE96">
        <f t="shared" si="49"/>
        <v>1.0359383150863093</v>
      </c>
      <c r="AF96">
        <f t="shared" si="50"/>
        <v>0.38510235077867044</v>
      </c>
      <c r="AG96">
        <v>25.75</v>
      </c>
      <c r="AH96">
        <f t="shared" si="51"/>
        <v>5.9821724392803179E-2</v>
      </c>
    </row>
    <row r="97" spans="6:34" x14ac:dyDescent="0.25">
      <c r="F97">
        <f t="shared" si="52"/>
        <v>26</v>
      </c>
      <c r="G97">
        <f t="shared" si="29"/>
        <v>0.30438285261312531</v>
      </c>
      <c r="H97">
        <f t="shared" si="30"/>
        <v>0.61958188497321021</v>
      </c>
      <c r="I97">
        <f t="shared" si="28"/>
        <v>5.438285261312531E-2</v>
      </c>
      <c r="J97">
        <f t="shared" si="31"/>
        <v>0.52168492986571258</v>
      </c>
      <c r="K97">
        <f t="shared" si="32"/>
        <v>1</v>
      </c>
      <c r="L97">
        <f t="shared" si="33"/>
        <v>3.1401617617837907</v>
      </c>
      <c r="M97">
        <f t="shared" si="53"/>
        <v>26</v>
      </c>
      <c r="N97">
        <f t="shared" si="34"/>
        <v>0.31952942938466211</v>
      </c>
      <c r="O97">
        <f t="shared" si="35"/>
        <v>0.62533746067230245</v>
      </c>
      <c r="P97">
        <f t="shared" si="36"/>
        <v>-3.4023961208611675E-2</v>
      </c>
      <c r="Q97">
        <f t="shared" si="37"/>
        <v>0.48642902173943275</v>
      </c>
      <c r="R97">
        <f t="shared" si="38"/>
        <v>4.2340899281440567</v>
      </c>
      <c r="S97">
        <f t="shared" si="54"/>
        <v>26</v>
      </c>
      <c r="T97">
        <f t="shared" si="39"/>
        <v>0.3460538513038337</v>
      </c>
      <c r="U97">
        <f t="shared" si="40"/>
        <v>0.63534887777264304</v>
      </c>
      <c r="V97">
        <f t="shared" si="41"/>
        <v>-8.6958850588385594E-2</v>
      </c>
      <c r="W97">
        <f t="shared" si="42"/>
        <v>0.46535211031381302</v>
      </c>
      <c r="X97">
        <f t="shared" si="43"/>
        <v>5.0799413106004305</v>
      </c>
      <c r="Y97">
        <f t="shared" si="55"/>
        <v>26</v>
      </c>
      <c r="Z97">
        <f t="shared" si="44"/>
        <v>0.29969142630656265</v>
      </c>
      <c r="AA97">
        <f t="shared" si="45"/>
        <v>0.61779373049657171</v>
      </c>
      <c r="AB97">
        <f t="shared" si="46"/>
        <v>-0.20030857369343735</v>
      </c>
      <c r="AC97">
        <f t="shared" si="47"/>
        <v>0.42061962879778303</v>
      </c>
      <c r="AD97">
        <f t="shared" si="48"/>
        <v>5.7811029317900076</v>
      </c>
      <c r="AE97">
        <f t="shared" si="49"/>
        <v>1.0474142003466129</v>
      </c>
      <c r="AF97">
        <f t="shared" si="50"/>
        <v>0.38088301673723129</v>
      </c>
      <c r="AG97">
        <v>26</v>
      </c>
      <c r="AH97">
        <f t="shared" si="51"/>
        <v>5.8597387190343277E-2</v>
      </c>
    </row>
    <row r="98" spans="6:34" x14ac:dyDescent="0.25">
      <c r="F98">
        <f t="shared" si="52"/>
        <v>26.25</v>
      </c>
      <c r="G98">
        <f t="shared" si="29"/>
        <v>0.34266065667772816</v>
      </c>
      <c r="H98">
        <f t="shared" si="30"/>
        <v>0.63407311796333921</v>
      </c>
      <c r="I98">
        <f t="shared" si="28"/>
        <v>9.2660656677728159E-2</v>
      </c>
      <c r="J98">
        <f t="shared" si="31"/>
        <v>0.53691342304477874</v>
      </c>
      <c r="K98">
        <f t="shared" si="32"/>
        <v>1.25</v>
      </c>
      <c r="L98">
        <f t="shared" si="33"/>
        <v>3.2968752646838446</v>
      </c>
      <c r="M98">
        <f t="shared" si="53"/>
        <v>26.25</v>
      </c>
      <c r="N98">
        <f t="shared" si="34"/>
        <v>0.34659592420767277</v>
      </c>
      <c r="O98">
        <f t="shared" si="35"/>
        <v>0.63555254582891174</v>
      </c>
      <c r="P98">
        <f t="shared" si="36"/>
        <v>-6.9574663856010188E-3</v>
      </c>
      <c r="Q98">
        <f t="shared" si="37"/>
        <v>0.49722439488714354</v>
      </c>
      <c r="R98">
        <f t="shared" si="38"/>
        <v>4.3917051339255693</v>
      </c>
      <c r="S98">
        <f t="shared" si="54"/>
        <v>26.25</v>
      </c>
      <c r="T98">
        <f t="shared" si="39"/>
        <v>0.36815355178451992</v>
      </c>
      <c r="U98">
        <f t="shared" si="40"/>
        <v>0.64362062897990913</v>
      </c>
      <c r="V98">
        <f t="shared" si="41"/>
        <v>-6.4859150107699381E-2</v>
      </c>
      <c r="W98">
        <f t="shared" si="42"/>
        <v>0.47414307278370138</v>
      </c>
      <c r="X98">
        <f t="shared" si="43"/>
        <v>5.2398155080077746</v>
      </c>
      <c r="Y98">
        <f t="shared" si="55"/>
        <v>26.25</v>
      </c>
      <c r="Z98">
        <f t="shared" si="44"/>
        <v>0.3188303283388641</v>
      </c>
      <c r="AA98">
        <f t="shared" si="45"/>
        <v>0.62507241057874674</v>
      </c>
      <c r="AB98">
        <f t="shared" si="46"/>
        <v>-0.1811696716611359</v>
      </c>
      <c r="AC98">
        <f t="shared" si="47"/>
        <v>0.42811719958160588</v>
      </c>
      <c r="AD98">
        <f t="shared" si="48"/>
        <v>5.9433477388255636</v>
      </c>
      <c r="AE98">
        <f t="shared" si="49"/>
        <v>1.060465712250694</v>
      </c>
      <c r="AF98">
        <f t="shared" si="50"/>
        <v>0.37619536001284959</v>
      </c>
      <c r="AG98">
        <v>26.25</v>
      </c>
      <c r="AH98">
        <f t="shared" si="51"/>
        <v>5.7325007240053273E-2</v>
      </c>
    </row>
    <row r="99" spans="6:34" x14ac:dyDescent="0.25">
      <c r="F99">
        <f t="shared" si="52"/>
        <v>26.5</v>
      </c>
      <c r="G99">
        <f t="shared" si="29"/>
        <v>0.38057563249590332</v>
      </c>
      <c r="H99">
        <f t="shared" si="30"/>
        <v>0.64824091728126487</v>
      </c>
      <c r="I99">
        <f t="shared" si="28"/>
        <v>0.13057563249590332</v>
      </c>
      <c r="J99">
        <f t="shared" si="31"/>
        <v>0.55194448994524747</v>
      </c>
      <c r="K99">
        <f t="shared" si="32"/>
        <v>1.5</v>
      </c>
      <c r="L99">
        <f t="shared" si="33"/>
        <v>3.4571713635975172</v>
      </c>
      <c r="M99">
        <f t="shared" si="53"/>
        <v>26.5</v>
      </c>
      <c r="N99">
        <f t="shared" si="34"/>
        <v>0.37340586071722837</v>
      </c>
      <c r="O99">
        <f t="shared" si="35"/>
        <v>0.64557680089072367</v>
      </c>
      <c r="P99">
        <f t="shared" si="36"/>
        <v>1.985247012395458E-2</v>
      </c>
      <c r="Q99">
        <f t="shared" si="37"/>
        <v>0.50791946949512978</v>
      </c>
      <c r="R99">
        <f t="shared" si="38"/>
        <v>4.5518502973841386</v>
      </c>
      <c r="S99">
        <f t="shared" si="54"/>
        <v>26.5</v>
      </c>
      <c r="T99">
        <f t="shared" si="39"/>
        <v>0.39004377327946144</v>
      </c>
      <c r="U99">
        <f t="shared" si="40"/>
        <v>0.6517479105910744</v>
      </c>
      <c r="V99">
        <f t="shared" si="41"/>
        <v>-4.2968928612757862E-2</v>
      </c>
      <c r="W99">
        <f t="shared" si="42"/>
        <v>0.48286315117134487</v>
      </c>
      <c r="X99">
        <f t="shared" si="43"/>
        <v>5.4017395854595662</v>
      </c>
      <c r="Y99">
        <f t="shared" si="55"/>
        <v>26.5</v>
      </c>
      <c r="Z99">
        <f t="shared" si="44"/>
        <v>0.33778781624795162</v>
      </c>
      <c r="AA99">
        <f t="shared" si="45"/>
        <v>0.63223845398997003</v>
      </c>
      <c r="AB99">
        <f t="shared" si="46"/>
        <v>-0.16221218375204838</v>
      </c>
      <c r="AC99">
        <f t="shared" si="47"/>
        <v>0.43556938281062402</v>
      </c>
      <c r="AD99">
        <f t="shared" si="48"/>
        <v>6.1073564575685673</v>
      </c>
      <c r="AE99">
        <f t="shared" si="49"/>
        <v>1.0751056179666969</v>
      </c>
      <c r="AF99">
        <f t="shared" si="50"/>
        <v>0.37107264043130561</v>
      </c>
      <c r="AG99">
        <v>26.5</v>
      </c>
      <c r="AH99">
        <f t="shared" si="51"/>
        <v>5.601096459340462E-2</v>
      </c>
    </row>
    <row r="100" spans="6:34" x14ac:dyDescent="0.25">
      <c r="F100">
        <f t="shared" si="52"/>
        <v>26.75</v>
      </c>
      <c r="G100">
        <f t="shared" si="29"/>
        <v>0.41813459389525942</v>
      </c>
      <c r="H100">
        <f t="shared" si="30"/>
        <v>0.66207564334406754</v>
      </c>
      <c r="I100">
        <f t="shared" si="28"/>
        <v>0.16813459389525942</v>
      </c>
      <c r="J100">
        <f t="shared" si="31"/>
        <v>0.56676130263236602</v>
      </c>
      <c r="K100">
        <f t="shared" si="32"/>
        <v>1.75</v>
      </c>
      <c r="L100">
        <f t="shared" si="33"/>
        <v>3.6209679630111715</v>
      </c>
      <c r="M100">
        <f t="shared" si="53"/>
        <v>26.75</v>
      </c>
      <c r="N100">
        <f t="shared" si="34"/>
        <v>0.3999640570170368</v>
      </c>
      <c r="O100">
        <f t="shared" si="35"/>
        <v>0.65540850478779433</v>
      </c>
      <c r="P100">
        <f t="shared" si="36"/>
        <v>4.6410666423763014E-2</v>
      </c>
      <c r="Q100">
        <f t="shared" si="37"/>
        <v>0.51850853245086981</v>
      </c>
      <c r="R100">
        <f t="shared" si="38"/>
        <v>4.7144774873323243</v>
      </c>
      <c r="S100">
        <f t="shared" si="54"/>
        <v>26.75</v>
      </c>
      <c r="T100">
        <f t="shared" si="39"/>
        <v>0.41172844975386252</v>
      </c>
      <c r="U100">
        <f t="shared" si="40"/>
        <v>0.65973076500565209</v>
      </c>
      <c r="V100">
        <f t="shared" si="41"/>
        <v>-2.1284252138356774E-2</v>
      </c>
      <c r="W100">
        <f t="shared" si="42"/>
        <v>0.49150945298386162</v>
      </c>
      <c r="X100">
        <f t="shared" si="43"/>
        <v>5.5656774272356806</v>
      </c>
      <c r="Y100">
        <f t="shared" si="55"/>
        <v>26.75</v>
      </c>
      <c r="Z100">
        <f t="shared" si="44"/>
        <v>0.35656729694762973</v>
      </c>
      <c r="AA100">
        <f t="shared" si="45"/>
        <v>0.6392921182656206</v>
      </c>
      <c r="AB100">
        <f t="shared" si="46"/>
        <v>-0.14343270305237027</v>
      </c>
      <c r="AC100">
        <f t="shared" si="47"/>
        <v>0.44297422834265282</v>
      </c>
      <c r="AD100">
        <f t="shared" si="48"/>
        <v>6.2730991684355448</v>
      </c>
      <c r="AE100">
        <f t="shared" si="49"/>
        <v>1.0913530637544593</v>
      </c>
      <c r="AF100">
        <f t="shared" si="50"/>
        <v>0.36554832130034659</v>
      </c>
      <c r="AG100">
        <v>26.75</v>
      </c>
      <c r="AH100">
        <f t="shared" si="51"/>
        <v>5.4661431222481731E-2</v>
      </c>
    </row>
    <row r="101" spans="6:34" x14ac:dyDescent="0.25">
      <c r="F101">
        <f t="shared" si="52"/>
        <v>27</v>
      </c>
      <c r="G101">
        <f t="shared" si="29"/>
        <v>0.45534416454451354</v>
      </c>
      <c r="H101">
        <f t="shared" si="30"/>
        <v>0.67556917106968806</v>
      </c>
      <c r="I101">
        <f t="shared" si="28"/>
        <v>0.20534416454451354</v>
      </c>
      <c r="J101">
        <f t="shared" si="31"/>
        <v>0.58134837957634256</v>
      </c>
      <c r="K101">
        <f t="shared" si="32"/>
        <v>2</v>
      </c>
      <c r="L101">
        <f t="shared" si="33"/>
        <v>3.7881807480341312</v>
      </c>
      <c r="M101">
        <f t="shared" si="53"/>
        <v>27</v>
      </c>
      <c r="N101">
        <f t="shared" si="34"/>
        <v>0.42627519674816433</v>
      </c>
      <c r="O101">
        <f t="shared" si="35"/>
        <v>0.66504633542273139</v>
      </c>
      <c r="P101">
        <f t="shared" si="36"/>
        <v>7.2721806154890545E-2</v>
      </c>
      <c r="Q101">
        <f t="shared" si="37"/>
        <v>0.52898625215578576</v>
      </c>
      <c r="R101">
        <f t="shared" si="38"/>
        <v>4.879538392622548</v>
      </c>
      <c r="S101">
        <f t="shared" si="54"/>
        <v>27</v>
      </c>
      <c r="T101">
        <f t="shared" si="39"/>
        <v>0.43321140538463981</v>
      </c>
      <c r="U101">
        <f t="shared" si="40"/>
        <v>0.66756940311465873</v>
      </c>
      <c r="V101">
        <f t="shared" si="41"/>
        <v>1.9870349242051555E-4</v>
      </c>
      <c r="W101">
        <f t="shared" si="42"/>
        <v>0.5000792712238683</v>
      </c>
      <c r="X101">
        <f t="shared" si="43"/>
        <v>5.7315929494979567</v>
      </c>
      <c r="Y101">
        <f t="shared" si="55"/>
        <v>27</v>
      </c>
      <c r="Z101">
        <f t="shared" si="44"/>
        <v>0.37517208227225679</v>
      </c>
      <c r="AA101">
        <f t="shared" si="45"/>
        <v>0.6462337542773019</v>
      </c>
      <c r="AB101">
        <f t="shared" si="46"/>
        <v>-0.12482791772774321</v>
      </c>
      <c r="AC101">
        <f t="shared" si="47"/>
        <v>0.45032989255077471</v>
      </c>
      <c r="AD101">
        <f t="shared" si="48"/>
        <v>6.440546125820596</v>
      </c>
      <c r="AE101">
        <f t="shared" si="49"/>
        <v>1.1092334088671594</v>
      </c>
      <c r="AF101">
        <f t="shared" si="50"/>
        <v>0.3596558462919589</v>
      </c>
      <c r="AG101">
        <v>27</v>
      </c>
      <c r="AH101">
        <f t="shared" si="51"/>
        <v>5.3282347598808726E-2</v>
      </c>
    </row>
    <row r="102" spans="6:34" x14ac:dyDescent="0.25">
      <c r="F102">
        <f t="shared" si="52"/>
        <v>27.25</v>
      </c>
      <c r="G102">
        <f t="shared" si="29"/>
        <v>0.49221078496420967</v>
      </c>
      <c r="H102">
        <f t="shared" si="30"/>
        <v>0.68871482949345975</v>
      </c>
      <c r="I102">
        <f t="shared" si="28"/>
        <v>0.24221078496420967</v>
      </c>
      <c r="J102">
        <f t="shared" si="31"/>
        <v>0.59569158068440831</v>
      </c>
      <c r="K102">
        <f t="shared" si="32"/>
        <v>2.25</v>
      </c>
      <c r="L102">
        <f t="shared" si="33"/>
        <v>3.9587235555770643</v>
      </c>
      <c r="M102">
        <f t="shared" si="53"/>
        <v>27.25</v>
      </c>
      <c r="N102">
        <f t="shared" si="34"/>
        <v>0.45234383404636191</v>
      </c>
      <c r="O102">
        <f t="shared" si="35"/>
        <v>0.67448934883532896</v>
      </c>
      <c r="P102">
        <f t="shared" si="36"/>
        <v>9.8790443453088128E-2</v>
      </c>
      <c r="Q102">
        <f t="shared" si="37"/>
        <v>0.53934767180271459</v>
      </c>
      <c r="R102">
        <f t="shared" si="38"/>
        <v>5.0469844192821576</v>
      </c>
      <c r="S102">
        <f t="shared" si="54"/>
        <v>27.25</v>
      </c>
      <c r="T102">
        <f t="shared" si="39"/>
        <v>0.45449635860806303</v>
      </c>
      <c r="U102">
        <f t="shared" si="40"/>
        <v>0.67526419388121317</v>
      </c>
      <c r="V102">
        <f t="shared" si="41"/>
        <v>2.1483656715843735E-2</v>
      </c>
      <c r="W102">
        <f t="shared" si="42"/>
        <v>0.50857007974668755</v>
      </c>
      <c r="X102">
        <f t="shared" si="43"/>
        <v>5.8994501411034772</v>
      </c>
      <c r="Y102">
        <f t="shared" si="55"/>
        <v>27.25</v>
      </c>
      <c r="Z102">
        <f t="shared" si="44"/>
        <v>0.3936053924821048</v>
      </c>
      <c r="AA102">
        <f t="shared" si="45"/>
        <v>0.65306380032578881</v>
      </c>
      <c r="AB102">
        <f t="shared" si="46"/>
        <v>-0.1063946075178952</v>
      </c>
      <c r="AC102">
        <f t="shared" si="47"/>
        <v>0.4576346356860167</v>
      </c>
      <c r="AD102">
        <f t="shared" si="48"/>
        <v>6.6096677782646314</v>
      </c>
      <c r="AE102">
        <f t="shared" si="49"/>
        <v>1.128778109237047</v>
      </c>
      <c r="AF102">
        <f t="shared" si="50"/>
        <v>0.35342843481530839</v>
      </c>
      <c r="AG102">
        <v>27.25</v>
      </c>
      <c r="AH102">
        <f t="shared" si="51"/>
        <v>5.1879403275641597E-2</v>
      </c>
    </row>
    <row r="103" spans="6:34" x14ac:dyDescent="0.25">
      <c r="F103">
        <f t="shared" si="52"/>
        <v>27.5</v>
      </c>
      <c r="G103">
        <f t="shared" si="29"/>
        <v>0.5287407192172997</v>
      </c>
      <c r="H103">
        <f t="shared" si="30"/>
        <v>0.70150733700717582</v>
      </c>
      <c r="I103">
        <f t="shared" si="28"/>
        <v>0.2787407192172997</v>
      </c>
      <c r="J103">
        <f t="shared" si="31"/>
        <v>0.60977809447710207</v>
      </c>
      <c r="K103">
        <f t="shared" si="32"/>
        <v>2.5</v>
      </c>
      <c r="L103">
        <f t="shared" si="33"/>
        <v>4.1325087298676806</v>
      </c>
      <c r="M103">
        <f t="shared" si="53"/>
        <v>27.5</v>
      </c>
      <c r="N103">
        <f t="shared" si="34"/>
        <v>0.47817439827302061</v>
      </c>
      <c r="O103">
        <f t="shared" si="35"/>
        <v>0.68373695858106187</v>
      </c>
      <c r="P103">
        <f t="shared" si="36"/>
        <v>0.12462100767974682</v>
      </c>
      <c r="Q103">
        <f t="shared" si="37"/>
        <v>0.54958820183671586</v>
      </c>
      <c r="R103">
        <f t="shared" si="38"/>
        <v>5.2167667824648039</v>
      </c>
      <c r="S103">
        <f t="shared" si="54"/>
        <v>27.5</v>
      </c>
      <c r="T103">
        <f t="shared" si="39"/>
        <v>0.47558692598256397</v>
      </c>
      <c r="U103">
        <f t="shared" si="40"/>
        <v>0.68281565426870494</v>
      </c>
      <c r="V103">
        <f t="shared" si="41"/>
        <v>4.257422409034467E-2</v>
      </c>
      <c r="W103">
        <f t="shared" si="42"/>
        <v>0.51697952847478956</v>
      </c>
      <c r="X103">
        <f t="shared" si="43"/>
        <v>6.0692131018563096</v>
      </c>
      <c r="Y103">
        <f t="shared" si="55"/>
        <v>27.5</v>
      </c>
      <c r="Z103">
        <f t="shared" si="44"/>
        <v>0.41187035960864987</v>
      </c>
      <c r="AA103">
        <f t="shared" si="45"/>
        <v>0.65978277646788375</v>
      </c>
      <c r="AB103">
        <f t="shared" si="46"/>
        <v>-8.8129640391350128E-2</v>
      </c>
      <c r="AC103">
        <f t="shared" si="47"/>
        <v>0.46488681920136354</v>
      </c>
      <c r="AD103">
        <f t="shared" si="48"/>
        <v>6.7804347871416013</v>
      </c>
      <c r="AE103">
        <f t="shared" si="49"/>
        <v>1.1500246467237729</v>
      </c>
      <c r="AF103">
        <f t="shared" si="50"/>
        <v>0.34689889606970797</v>
      </c>
      <c r="AG103">
        <v>27.5</v>
      </c>
      <c r="AH103">
        <f t="shared" si="51"/>
        <v>5.0458021246502976E-2</v>
      </c>
    </row>
    <row r="104" spans="6:34" x14ac:dyDescent="0.25">
      <c r="F104">
        <f t="shared" si="52"/>
        <v>27.75</v>
      </c>
      <c r="G104">
        <f t="shared" si="29"/>
        <v>0.56494006129697139</v>
      </c>
      <c r="H104">
        <f t="shared" si="30"/>
        <v>0.71394273313453072</v>
      </c>
      <c r="I104">
        <f t="shared" si="28"/>
        <v>0.31494006129697139</v>
      </c>
      <c r="J104">
        <f t="shared" si="31"/>
        <v>0.62359641816008871</v>
      </c>
      <c r="K104">
        <f t="shared" si="32"/>
        <v>2.75</v>
      </c>
      <c r="L104">
        <f t="shared" si="33"/>
        <v>4.3094474613248135</v>
      </c>
      <c r="M104">
        <f t="shared" si="53"/>
        <v>27.75</v>
      </c>
      <c r="N104">
        <f t="shared" si="34"/>
        <v>0.5037711985320481</v>
      </c>
      <c r="O104">
        <f t="shared" si="35"/>
        <v>0.69278891539840703</v>
      </c>
      <c r="P104">
        <f t="shared" si="36"/>
        <v>0.15021780793877432</v>
      </c>
      <c r="Q104">
        <f t="shared" si="37"/>
        <v>0.55970361169596639</v>
      </c>
      <c r="R104">
        <f t="shared" si="38"/>
        <v>5.3888365932809972</v>
      </c>
      <c r="S104">
        <f t="shared" si="54"/>
        <v>27.75</v>
      </c>
      <c r="T104">
        <f t="shared" si="39"/>
        <v>0.49648662587674974</v>
      </c>
      <c r="U104">
        <f t="shared" si="40"/>
        <v>0.69022443952110424</v>
      </c>
      <c r="V104">
        <f t="shared" si="41"/>
        <v>6.3473923984530445E-2</v>
      </c>
      <c r="W104">
        <f t="shared" si="42"/>
        <v>0.52530543849581335</v>
      </c>
      <c r="X104">
        <f t="shared" si="43"/>
        <v>6.2408460782852551</v>
      </c>
      <c r="Y104">
        <f t="shared" si="55"/>
        <v>27.75</v>
      </c>
      <c r="Z104">
        <f t="shared" si="44"/>
        <v>0.42997003064848571</v>
      </c>
      <c r="AA104">
        <f t="shared" si="45"/>
        <v>0.66639127907356877</v>
      </c>
      <c r="AB104">
        <f t="shared" si="46"/>
        <v>-7.0029969351514287E-2</v>
      </c>
      <c r="AC104">
        <f t="shared" si="47"/>
        <v>0.47208490304700346</v>
      </c>
      <c r="AD104">
        <f t="shared" si="48"/>
        <v>6.9528180439289375</v>
      </c>
      <c r="AE104">
        <f t="shared" si="49"/>
        <v>1.1730165004229229</v>
      </c>
      <c r="AF104">
        <f t="shared" si="50"/>
        <v>0.34009946173612804</v>
      </c>
      <c r="AG104">
        <v>27.75</v>
      </c>
      <c r="AH104">
        <f t="shared" si="51"/>
        <v>4.9023345835838276E-2</v>
      </c>
    </row>
    <row r="105" spans="6:34" x14ac:dyDescent="0.25">
      <c r="F105">
        <f t="shared" si="52"/>
        <v>28</v>
      </c>
      <c r="G105">
        <f t="shared" si="29"/>
        <v>0.60081474122801304</v>
      </c>
      <c r="H105">
        <f t="shared" si="30"/>
        <v>0.72601830769420306</v>
      </c>
      <c r="I105">
        <f t="shared" si="28"/>
        <v>0.35081474122801304</v>
      </c>
      <c r="J105">
        <f t="shared" si="31"/>
        <v>0.63713633133698355</v>
      </c>
      <c r="K105">
        <f t="shared" si="32"/>
        <v>3</v>
      </c>
      <c r="L105">
        <f t="shared" si="33"/>
        <v>4.4894501080327451</v>
      </c>
      <c r="M105">
        <f t="shared" si="53"/>
        <v>28</v>
      </c>
      <c r="N105">
        <f t="shared" si="34"/>
        <v>0.52913842798418453</v>
      </c>
      <c r="O105">
        <f t="shared" si="35"/>
        <v>0.70164528723080133</v>
      </c>
      <c r="P105">
        <f t="shared" si="36"/>
        <v>0.17558503739091075</v>
      </c>
      <c r="Q105">
        <f t="shared" si="37"/>
        <v>0.56969002092445953</v>
      </c>
      <c r="R105">
        <f t="shared" si="38"/>
        <v>5.5631449405886393</v>
      </c>
      <c r="S105">
        <f t="shared" si="54"/>
        <v>28</v>
      </c>
      <c r="T105">
        <f t="shared" si="39"/>
        <v>0.51719888199202835</v>
      </c>
      <c r="U105">
        <f t="shared" si="40"/>
        <v>0.69749133379800321</v>
      </c>
      <c r="V105">
        <f t="shared" si="41"/>
        <v>8.4186180099809049E-2</v>
      </c>
      <c r="W105">
        <f t="shared" si="42"/>
        <v>0.53354579706859107</v>
      </c>
      <c r="X105">
        <f t="shared" si="43"/>
        <v>6.4143134970359537</v>
      </c>
      <c r="Y105">
        <f t="shared" si="55"/>
        <v>28</v>
      </c>
      <c r="Z105">
        <f t="shared" si="44"/>
        <v>0.44790737061400654</v>
      </c>
      <c r="AA105">
        <f t="shared" si="45"/>
        <v>0.67288997560935115</v>
      </c>
      <c r="AB105">
        <f t="shared" si="46"/>
        <v>-5.2092629385993461E-2</v>
      </c>
      <c r="AC105">
        <f t="shared" si="47"/>
        <v>0.47922744294591957</v>
      </c>
      <c r="AD105">
        <f t="shared" si="48"/>
        <v>7.1267886861275365</v>
      </c>
      <c r="AE105">
        <f t="shared" si="49"/>
        <v>1.1978031571536829</v>
      </c>
      <c r="AF105">
        <f t="shared" si="50"/>
        <v>0.33306163706349862</v>
      </c>
      <c r="AG105">
        <v>28</v>
      </c>
      <c r="AH105">
        <f t="shared" si="51"/>
        <v>4.7580233866214086E-2</v>
      </c>
    </row>
    <row r="106" spans="6:34" x14ac:dyDescent="0.25">
      <c r="F106">
        <f t="shared" si="52"/>
        <v>28.25</v>
      </c>
      <c r="G106">
        <f t="shared" si="29"/>
        <v>0.63637053089699647</v>
      </c>
      <c r="H106">
        <f t="shared" si="30"/>
        <v>0.73773252813703483</v>
      </c>
      <c r="I106">
        <f t="shared" si="28"/>
        <v>0.38637053089699647</v>
      </c>
      <c r="J106">
        <f t="shared" si="31"/>
        <v>0.65038886409525332</v>
      </c>
      <c r="K106">
        <f t="shared" si="32"/>
        <v>3.25</v>
      </c>
      <c r="L106">
        <f t="shared" si="33"/>
        <v>4.6724264992624107</v>
      </c>
      <c r="M106">
        <f t="shared" si="53"/>
        <v>28.25</v>
      </c>
      <c r="N106">
        <f t="shared" si="34"/>
        <v>0.55428016796956525</v>
      </c>
      <c r="O106">
        <f t="shared" si="35"/>
        <v>0.71030643966047002</v>
      </c>
      <c r="P106">
        <f t="shared" si="36"/>
        <v>0.20072677737629147</v>
      </c>
      <c r="Q106">
        <f t="shared" si="37"/>
        <v>0.57954388974314808</v>
      </c>
      <c r="R106">
        <f t="shared" si="38"/>
        <v>5.7396429678393019</v>
      </c>
      <c r="S106">
        <f t="shared" si="54"/>
        <v>28.25</v>
      </c>
      <c r="T106">
        <f t="shared" si="39"/>
        <v>0.53772702672866557</v>
      </c>
      <c r="U106">
        <f t="shared" si="40"/>
        <v>0.70461724116521296</v>
      </c>
      <c r="V106">
        <f t="shared" si="41"/>
        <v>0.10471432483644627</v>
      </c>
      <c r="W106">
        <f t="shared" si="42"/>
        <v>0.54169875255976341</v>
      </c>
      <c r="X106">
        <f t="shared" si="43"/>
        <v>6.5895799959661954</v>
      </c>
      <c r="Y106">
        <f t="shared" si="55"/>
        <v>28.25</v>
      </c>
      <c r="Z106">
        <f t="shared" si="44"/>
        <v>0.4656852654484982</v>
      </c>
      <c r="AA106">
        <f t="shared" si="45"/>
        <v>0.67927959964329021</v>
      </c>
      <c r="AB106">
        <f t="shared" si="46"/>
        <v>-3.4314734551501802E-2</v>
      </c>
      <c r="AC106">
        <f t="shared" si="47"/>
        <v>0.4863130876581967</v>
      </c>
      <c r="AD106">
        <f t="shared" si="48"/>
        <v>7.3023181118951168</v>
      </c>
      <c r="AE106">
        <f t="shared" si="49"/>
        <v>1.224440158784369</v>
      </c>
      <c r="AF106">
        <f t="shared" si="50"/>
        <v>0.32581606993150641</v>
      </c>
      <c r="AG106">
        <v>28.25</v>
      </c>
      <c r="AH106">
        <f t="shared" si="51"/>
        <v>4.6133248839859316E-2</v>
      </c>
    </row>
    <row r="107" spans="6:34" x14ac:dyDescent="0.25">
      <c r="F107">
        <f t="shared" si="52"/>
        <v>28.5</v>
      </c>
      <c r="G107">
        <f t="shared" si="29"/>
        <v>0.67161304962561597</v>
      </c>
      <c r="H107">
        <f t="shared" si="30"/>
        <v>0.74908496577782824</v>
      </c>
      <c r="I107">
        <f t="shared" si="28"/>
        <v>0.42161304962561597</v>
      </c>
      <c r="J107">
        <f t="shared" si="31"/>
        <v>0.66334626017737386</v>
      </c>
      <c r="K107">
        <f t="shared" si="32"/>
        <v>3.5</v>
      </c>
      <c r="L107">
        <f t="shared" si="33"/>
        <v>4.8582862206743442</v>
      </c>
      <c r="M107">
        <f t="shared" si="53"/>
        <v>28.5</v>
      </c>
      <c r="N107">
        <f t="shared" si="34"/>
        <v>0.57920039194866613</v>
      </c>
      <c r="O107">
        <f t="shared" si="35"/>
        <v>0.71877301680338979</v>
      </c>
      <c r="P107">
        <f t="shared" si="36"/>
        <v>0.22564700135539234</v>
      </c>
      <c r="Q107">
        <f t="shared" si="37"/>
        <v>0.58926200916105254</v>
      </c>
      <c r="R107">
        <f t="shared" si="38"/>
        <v>5.9182819450897917</v>
      </c>
      <c r="S107">
        <f t="shared" si="54"/>
        <v>28.5</v>
      </c>
      <c r="T107">
        <f t="shared" si="39"/>
        <v>0.55807430440355454</v>
      </c>
      <c r="U107">
        <f t="shared" si="40"/>
        <v>0.71160317694016384</v>
      </c>
      <c r="V107">
        <f t="shared" si="41"/>
        <v>0.12506160251133525</v>
      </c>
      <c r="W107">
        <f t="shared" si="42"/>
        <v>0.5497626093318102</v>
      </c>
      <c r="X107">
        <f t="shared" si="43"/>
        <v>6.7666104530333442</v>
      </c>
      <c r="Y107">
        <f t="shared" si="55"/>
        <v>28.5</v>
      </c>
      <c r="Z107">
        <f t="shared" si="44"/>
        <v>0.483306524812808</v>
      </c>
      <c r="AA107">
        <f t="shared" si="45"/>
        <v>0.68556094606683882</v>
      </c>
      <c r="AB107">
        <f t="shared" si="46"/>
        <v>-1.6693475187191997E-2</v>
      </c>
      <c r="AC107">
        <f t="shared" si="47"/>
        <v>0.49334057624171596</v>
      </c>
      <c r="AD107">
        <f t="shared" si="48"/>
        <v>7.4793779934546247</v>
      </c>
      <c r="AE107">
        <f t="shared" si="49"/>
        <v>1.2529891845263008</v>
      </c>
      <c r="AF107">
        <f t="shared" si="50"/>
        <v>0.31839243732359501</v>
      </c>
      <c r="AG107">
        <v>28.5</v>
      </c>
      <c r="AH107">
        <f t="shared" si="51"/>
        <v>4.4686657869978247E-2</v>
      </c>
    </row>
    <row r="108" spans="6:34" x14ac:dyDescent="0.25">
      <c r="F108">
        <f t="shared" si="52"/>
        <v>28.75</v>
      </c>
      <c r="G108">
        <f t="shared" si="29"/>
        <v>0.70654776950063447</v>
      </c>
      <c r="H108">
        <f t="shared" si="30"/>
        <v>0.76007622157623222</v>
      </c>
      <c r="I108">
        <f t="shared" si="28"/>
        <v>0.45654776950063447</v>
      </c>
      <c r="J108">
        <f t="shared" si="31"/>
        <v>0.67600193592408631</v>
      </c>
      <c r="K108">
        <f t="shared" si="32"/>
        <v>3.75</v>
      </c>
      <c r="L108">
        <f t="shared" si="33"/>
        <v>5.0469388810103375</v>
      </c>
      <c r="M108">
        <f t="shared" si="53"/>
        <v>28.75</v>
      </c>
      <c r="N108">
        <f t="shared" si="34"/>
        <v>0.60390296927114417</v>
      </c>
      <c r="O108">
        <f t="shared" si="35"/>
        <v>0.72704592270723634</v>
      </c>
      <c r="P108">
        <f t="shared" si="36"/>
        <v>0.25034957867787039</v>
      </c>
      <c r="Q108">
        <f t="shared" si="37"/>
        <v>0.59884149070278014</v>
      </c>
      <c r="R108">
        <f t="shared" si="38"/>
        <v>6.099013336299409</v>
      </c>
      <c r="S108">
        <f t="shared" si="54"/>
        <v>28.75</v>
      </c>
      <c r="T108">
        <f t="shared" si="39"/>
        <v>0.57824387432746061</v>
      </c>
      <c r="U108">
        <f t="shared" si="40"/>
        <v>0.71845025938995621</v>
      </c>
      <c r="V108">
        <f t="shared" si="41"/>
        <v>0.14523117243524131</v>
      </c>
      <c r="W108">
        <f t="shared" si="42"/>
        <v>0.55773582260164556</v>
      </c>
      <c r="X108">
        <f t="shared" si="43"/>
        <v>6.9453700130620852</v>
      </c>
      <c r="Y108">
        <f t="shared" si="55"/>
        <v>28.75</v>
      </c>
      <c r="Z108">
        <f t="shared" si="44"/>
        <v>0.50077388475031726</v>
      </c>
      <c r="AA108">
        <f t="shared" si="45"/>
        <v>0.69173486652835148</v>
      </c>
      <c r="AB108">
        <f t="shared" si="46"/>
        <v>7.7388475031725523E-4</v>
      </c>
      <c r="AC108">
        <f t="shared" si="47"/>
        <v>0.50030873531624265</v>
      </c>
      <c r="AD108">
        <f t="shared" si="48"/>
        <v>7.6579402893378621</v>
      </c>
      <c r="AE108">
        <f t="shared" si="49"/>
        <v>1.2835181667414914</v>
      </c>
      <c r="AF108">
        <f t="shared" si="50"/>
        <v>0.31081934852097987</v>
      </c>
      <c r="AG108">
        <v>28.75</v>
      </c>
      <c r="AH108">
        <f t="shared" si="51"/>
        <v>4.3244431098571109E-2</v>
      </c>
    </row>
    <row r="109" spans="6:34" x14ac:dyDescent="0.25">
      <c r="F109">
        <f t="shared" si="52"/>
        <v>29</v>
      </c>
      <c r="G109">
        <f t="shared" si="29"/>
        <v>0.74118002047309284</v>
      </c>
      <c r="H109">
        <f t="shared" si="30"/>
        <v>0.770707852055874</v>
      </c>
      <c r="I109">
        <f t="shared" si="28"/>
        <v>0.49118002047309284</v>
      </c>
      <c r="J109">
        <f t="shared" si="31"/>
        <v>0.68835043564680765</v>
      </c>
      <c r="K109">
        <f t="shared" si="32"/>
        <v>4</v>
      </c>
      <c r="L109">
        <f t="shared" si="33"/>
        <v>5.2382943602358694</v>
      </c>
      <c r="M109">
        <f t="shared" si="53"/>
        <v>29</v>
      </c>
      <c r="N109">
        <f t="shared" si="34"/>
        <v>0.62839166878152386</v>
      </c>
      <c r="O109">
        <f t="shared" si="35"/>
        <v>0.73512630328733941</v>
      </c>
      <c r="P109">
        <f t="shared" si="36"/>
        <v>0.27483827818825007</v>
      </c>
      <c r="Q109">
        <f t="shared" si="37"/>
        <v>0.60827975582387039</v>
      </c>
      <c r="R109">
        <f t="shared" si="38"/>
        <v>6.2817888620433724</v>
      </c>
      <c r="S109">
        <f t="shared" si="54"/>
        <v>29</v>
      </c>
      <c r="T109">
        <f t="shared" si="39"/>
        <v>0.59823881374905219</v>
      </c>
      <c r="U109">
        <f t="shared" si="40"/>
        <v>0.72515970177869349</v>
      </c>
      <c r="V109">
        <f t="shared" si="41"/>
        <v>0.16522611185683289</v>
      </c>
      <c r="W109">
        <f t="shared" si="42"/>
        <v>0.56561699328732906</v>
      </c>
      <c r="X109">
        <f t="shared" si="43"/>
        <v>7.1258241124806005</v>
      </c>
      <c r="Y109">
        <f t="shared" si="55"/>
        <v>29</v>
      </c>
      <c r="Z109">
        <f t="shared" si="44"/>
        <v>0.51809001023654644</v>
      </c>
      <c r="AA109">
        <f t="shared" si="45"/>
        <v>0.69780226507287246</v>
      </c>
      <c r="AB109">
        <f t="shared" si="46"/>
        <v>1.8090010236546439E-2</v>
      </c>
      <c r="AC109">
        <f t="shared" si="47"/>
        <v>0.50721647633729949</v>
      </c>
      <c r="AD109">
        <f t="shared" si="48"/>
        <v>7.8379772555223237</v>
      </c>
      <c r="AE109">
        <f t="shared" si="49"/>
        <v>1.3161014391773342</v>
      </c>
      <c r="AF109">
        <f t="shared" si="50"/>
        <v>0.30312426422905719</v>
      </c>
      <c r="AG109">
        <v>29</v>
      </c>
      <c r="AH109">
        <f t="shared" si="51"/>
        <v>4.1810243341938925E-2</v>
      </c>
    </row>
    <row r="110" spans="6:34" x14ac:dyDescent="0.25">
      <c r="F110">
        <f t="shared" si="52"/>
        <v>29.25</v>
      </c>
      <c r="G110">
        <f t="shared" si="29"/>
        <v>0.77551499523865874</v>
      </c>
      <c r="H110">
        <f t="shared" si="30"/>
        <v>0.78098229588701373</v>
      </c>
      <c r="I110">
        <f t="shared" si="28"/>
        <v>0.52551499523865874</v>
      </c>
      <c r="J110">
        <f t="shared" si="31"/>
        <v>0.70038738405287948</v>
      </c>
      <c r="K110">
        <f t="shared" si="32"/>
        <v>4.25</v>
      </c>
      <c r="L110">
        <f t="shared" si="33"/>
        <v>5.432263039235135</v>
      </c>
      <c r="M110">
        <f t="shared" si="53"/>
        <v>29.25</v>
      </c>
      <c r="N110">
        <f t="shared" si="34"/>
        <v>0.65267016227012453</v>
      </c>
      <c r="O110">
        <f t="shared" si="35"/>
        <v>0.74301552882935851</v>
      </c>
      <c r="P110">
        <f t="shared" si="36"/>
        <v>0.29911677167685075</v>
      </c>
      <c r="Q110">
        <f t="shared" si="37"/>
        <v>0.61757452508044364</v>
      </c>
      <c r="R110">
        <f t="shared" si="38"/>
        <v>6.4665605577804914</v>
      </c>
      <c r="S110">
        <f t="shared" si="54"/>
        <v>29.25</v>
      </c>
      <c r="T110">
        <f t="shared" si="39"/>
        <v>0.6180621206725706</v>
      </c>
      <c r="U110">
        <f t="shared" si="40"/>
        <v>0.7317328047596342</v>
      </c>
      <c r="V110">
        <f t="shared" si="41"/>
        <v>0.1850494187803513</v>
      </c>
      <c r="W110">
        <f t="shared" si="42"/>
        <v>0.573404862858927</v>
      </c>
      <c r="X110">
        <f t="shared" si="43"/>
        <v>7.3079385021116696</v>
      </c>
      <c r="Y110">
        <f t="shared" si="55"/>
        <v>29.25</v>
      </c>
      <c r="Z110">
        <f t="shared" si="44"/>
        <v>0.53525749761932939</v>
      </c>
      <c r="AA110">
        <f t="shared" si="45"/>
        <v>0.70376409398263351</v>
      </c>
      <c r="AB110">
        <f t="shared" si="46"/>
        <v>3.5257497619329392E-2</v>
      </c>
      <c r="AC110">
        <f t="shared" si="47"/>
        <v>0.51406279288562329</v>
      </c>
      <c r="AD110">
        <f t="shared" si="48"/>
        <v>8.0194614555175292</v>
      </c>
      <c r="AE110">
        <f t="shared" si="49"/>
        <v>1.3508199168698327</v>
      </c>
      <c r="AF110">
        <f t="shared" si="50"/>
        <v>0.2953334307698659</v>
      </c>
      <c r="AG110">
        <v>29.25</v>
      </c>
      <c r="AH110">
        <f t="shared" si="51"/>
        <v>4.0387477712118411E-2</v>
      </c>
    </row>
    <row r="111" spans="6:34" x14ac:dyDescent="0.25">
      <c r="F111">
        <f t="shared" si="52"/>
        <v>29.5</v>
      </c>
      <c r="G111">
        <f t="shared" si="29"/>
        <v>0.80955775391029328</v>
      </c>
      <c r="H111">
        <f t="shared" si="30"/>
        <v>0.79090280159617676</v>
      </c>
      <c r="I111">
        <f t="shared" si="28"/>
        <v>0.55955775391029328</v>
      </c>
      <c r="J111">
        <f t="shared" si="31"/>
        <v>0.71210943631127677</v>
      </c>
      <c r="K111">
        <f t="shared" si="32"/>
        <v>4.5</v>
      </c>
      <c r="L111">
        <f t="shared" si="33"/>
        <v>5.6287560112834534</v>
      </c>
      <c r="M111">
        <f t="shared" si="53"/>
        <v>29.5</v>
      </c>
      <c r="N111">
        <f t="shared" si="34"/>
        <v>0.67674202777713444</v>
      </c>
      <c r="O111">
        <f t="shared" si="35"/>
        <v>0.75071517708162649</v>
      </c>
      <c r="P111">
        <f t="shared" si="36"/>
        <v>0.32318863718386065</v>
      </c>
      <c r="Q111">
        <f t="shared" si="37"/>
        <v>0.62672380711479969</v>
      </c>
      <c r="R111">
        <f t="shared" si="38"/>
        <v>6.6532808278197741</v>
      </c>
      <c r="S111">
        <f t="shared" si="54"/>
        <v>29.5</v>
      </c>
      <c r="T111">
        <f t="shared" si="39"/>
        <v>0.63771671655559625</v>
      </c>
      <c r="U111">
        <f t="shared" si="40"/>
        <v>0.73817094910678005</v>
      </c>
      <c r="V111">
        <f t="shared" si="41"/>
        <v>0.20470401466337695</v>
      </c>
      <c r="W111">
        <f t="shared" si="42"/>
        <v>0.58109830820812558</v>
      </c>
      <c r="X111">
        <f t="shared" si="43"/>
        <v>7.4916792681044129</v>
      </c>
      <c r="Y111">
        <f t="shared" si="55"/>
        <v>29.5</v>
      </c>
      <c r="Z111">
        <f t="shared" si="44"/>
        <v>0.55227887695514666</v>
      </c>
      <c r="AA111">
        <f t="shared" si="45"/>
        <v>0.70962134981254699</v>
      </c>
      <c r="AB111">
        <f t="shared" si="46"/>
        <v>5.2278876955146658E-2</v>
      </c>
      <c r="AC111">
        <f t="shared" si="47"/>
        <v>0.52084675797746161</v>
      </c>
      <c r="AD111">
        <f t="shared" si="48"/>
        <v>8.2023657694551062</v>
      </c>
      <c r="AE111">
        <f t="shared" si="49"/>
        <v>1.3877613072526656</v>
      </c>
      <c r="AF111">
        <f t="shared" si="50"/>
        <v>0.28747182841638236</v>
      </c>
      <c r="AG111">
        <v>29.5</v>
      </c>
      <c r="AH111">
        <f t="shared" si="51"/>
        <v>3.897923097171286E-2</v>
      </c>
    </row>
    <row r="112" spans="6:34" x14ac:dyDescent="0.25">
      <c r="F112">
        <f t="shared" si="52"/>
        <v>29.75</v>
      </c>
      <c r="G112">
        <f t="shared" si="29"/>
        <v>0.8433132284937519</v>
      </c>
      <c r="H112">
        <f t="shared" si="30"/>
        <v>0.80047335680692044</v>
      </c>
      <c r="I112">
        <f t="shared" si="28"/>
        <v>0.5933132284937519</v>
      </c>
      <c r="J112">
        <f t="shared" si="31"/>
        <v>0.7235142263083516</v>
      </c>
      <c r="K112">
        <f t="shared" si="32"/>
        <v>4.75</v>
      </c>
      <c r="L112">
        <f t="shared" si="33"/>
        <v>5.8276852756306994</v>
      </c>
      <c r="M112">
        <f t="shared" si="53"/>
        <v>29.75</v>
      </c>
      <c r="N112">
        <f t="shared" si="34"/>
        <v>0.70061075275726803</v>
      </c>
      <c r="O112">
        <f t="shared" si="35"/>
        <v>0.75822701695483508</v>
      </c>
      <c r="P112">
        <f t="shared" si="36"/>
        <v>0.34705736216399424</v>
      </c>
      <c r="Q112">
        <f t="shared" si="37"/>
        <v>0.63572588751392411</v>
      </c>
      <c r="R112">
        <f t="shared" si="38"/>
        <v>6.8419024951358018</v>
      </c>
      <c r="S112">
        <f t="shared" si="54"/>
        <v>29.75</v>
      </c>
      <c r="T112">
        <f t="shared" si="39"/>
        <v>0.65720544889297972</v>
      </c>
      <c r="U112">
        <f t="shared" si="40"/>
        <v>0.74447558877969833</v>
      </c>
      <c r="V112">
        <f t="shared" si="41"/>
        <v>0.22419274700076042</v>
      </c>
      <c r="W112">
        <f t="shared" si="42"/>
        <v>0.58869633654983611</v>
      </c>
      <c r="X112">
        <f t="shared" si="43"/>
        <v>7.6770128510907103</v>
      </c>
      <c r="Y112">
        <f t="shared" si="55"/>
        <v>29.75</v>
      </c>
      <c r="Z112">
        <f t="shared" si="44"/>
        <v>0.56915661424687602</v>
      </c>
      <c r="AA112">
        <f t="shared" si="45"/>
        <v>0.71537506961487807</v>
      </c>
      <c r="AB112">
        <f t="shared" si="46"/>
        <v>6.9156614246876025E-2</v>
      </c>
      <c r="AC112">
        <f t="shared" si="47"/>
        <v>0.52756752140044494</v>
      </c>
      <c r="AD112">
        <f t="shared" si="48"/>
        <v>8.3866634022349498</v>
      </c>
      <c r="AE112">
        <f t="shared" si="49"/>
        <v>1.4270203522782456</v>
      </c>
      <c r="AF112">
        <f t="shared" si="50"/>
        <v>0.27956313290453022</v>
      </c>
      <c r="AG112">
        <v>29.75</v>
      </c>
      <c r="AH112">
        <f t="shared" si="51"/>
        <v>3.7588320390525072E-2</v>
      </c>
    </row>
    <row r="113" spans="6:34" x14ac:dyDescent="0.25">
      <c r="F113">
        <f t="shared" si="52"/>
        <v>30</v>
      </c>
      <c r="G113">
        <f t="shared" si="29"/>
        <v>0.87678622717581833</v>
      </c>
      <c r="H113">
        <f t="shared" si="30"/>
        <v>0.80969861935950316</v>
      </c>
      <c r="I113">
        <f t="shared" si="28"/>
        <v>0.62678622717581833</v>
      </c>
      <c r="J113">
        <f t="shared" si="31"/>
        <v>0.73460031360388078</v>
      </c>
      <c r="K113">
        <f t="shared" si="32"/>
        <v>5</v>
      </c>
      <c r="L113">
        <f t="shared" si="33"/>
        <v>6.0289639136231195</v>
      </c>
      <c r="M113">
        <f t="shared" si="53"/>
        <v>30</v>
      </c>
      <c r="N113">
        <f t="shared" si="34"/>
        <v>0.72427973711200566</v>
      </c>
      <c r="O113">
        <f t="shared" si="35"/>
        <v>0.76555299284193523</v>
      </c>
      <c r="P113">
        <f t="shared" si="36"/>
        <v>0.37072634651873188</v>
      </c>
      <c r="Q113">
        <f t="shared" si="37"/>
        <v>0.64457931759331055</v>
      </c>
      <c r="R113">
        <f t="shared" si="38"/>
        <v>7.0323788471862478</v>
      </c>
      <c r="S113">
        <f t="shared" si="54"/>
        <v>30</v>
      </c>
      <c r="T113">
        <f t="shared" si="39"/>
        <v>0.67653109369265474</v>
      </c>
      <c r="U113">
        <f t="shared" si="40"/>
        <v>0.75064824431469268</v>
      </c>
      <c r="V113">
        <f t="shared" si="41"/>
        <v>0.24351839180043544</v>
      </c>
      <c r="W113">
        <f t="shared" si="42"/>
        <v>0.5961980803677589</v>
      </c>
      <c r="X113">
        <f t="shared" si="43"/>
        <v>7.8639060636487397</v>
      </c>
      <c r="Y113">
        <f t="shared" si="55"/>
        <v>30</v>
      </c>
      <c r="Z113">
        <f t="shared" si="44"/>
        <v>0.58589311358790919</v>
      </c>
      <c r="AA113">
        <f t="shared" si="45"/>
        <v>0.72102632734721295</v>
      </c>
      <c r="AB113">
        <f t="shared" si="46"/>
        <v>8.5893113587909187E-2</v>
      </c>
      <c r="AC113">
        <f t="shared" si="47"/>
        <v>0.53422430707929403</v>
      </c>
      <c r="AD113">
        <f t="shared" si="48"/>
        <v>8.5723278907780767</v>
      </c>
      <c r="AE113">
        <f t="shared" si="49"/>
        <v>1.4686991016037154</v>
      </c>
      <c r="AF113">
        <f t="shared" si="50"/>
        <v>0.27162968913497393</v>
      </c>
      <c r="AG113">
        <v>30</v>
      </c>
      <c r="AH113">
        <f t="shared" si="51"/>
        <v>3.6217291884663189E-2</v>
      </c>
    </row>
    <row r="114" spans="6:34" x14ac:dyDescent="0.25">
      <c r="F114">
        <f t="shared" si="52"/>
        <v>30.25</v>
      </c>
      <c r="G114">
        <f t="shared" si="29"/>
        <v>0.90998143843459878</v>
      </c>
      <c r="H114">
        <f t="shared" si="30"/>
        <v>0.81858385060402739</v>
      </c>
      <c r="I114">
        <f t="shared" si="28"/>
        <v>0.65998143843459878</v>
      </c>
      <c r="J114">
        <f t="shared" si="31"/>
        <v>0.74536712955770479</v>
      </c>
      <c r="K114">
        <f t="shared" si="32"/>
        <v>5.25</v>
      </c>
      <c r="L114">
        <f t="shared" si="33"/>
        <v>6.2325062478711395</v>
      </c>
      <c r="M114">
        <f t="shared" si="53"/>
        <v>30.25</v>
      </c>
      <c r="N114">
        <f t="shared" si="34"/>
        <v>0.74775229609600924</v>
      </c>
      <c r="O114">
        <f t="shared" si="35"/>
        <v>0.7726952095667915</v>
      </c>
      <c r="P114">
        <f t="shared" si="36"/>
        <v>0.39419890550273545</v>
      </c>
      <c r="Q114">
        <f t="shared" si="37"/>
        <v>0.65328290315413229</v>
      </c>
      <c r="R114">
        <f t="shared" si="38"/>
        <v>7.2246636778878717</v>
      </c>
      <c r="S114">
        <f t="shared" si="54"/>
        <v>30.25</v>
      </c>
      <c r="T114">
        <f t="shared" si="39"/>
        <v>0.69569635784871819</v>
      </c>
      <c r="U114">
        <f t="shared" si="40"/>
        <v>0.75669049653485487</v>
      </c>
      <c r="V114">
        <f t="shared" si="41"/>
        <v>0.2626836559564989</v>
      </c>
      <c r="W114">
        <f t="shared" si="42"/>
        <v>0.60360279241466386</v>
      </c>
      <c r="X114">
        <f t="shared" si="43"/>
        <v>8.052326106154398</v>
      </c>
      <c r="Y114">
        <f t="shared" si="55"/>
        <v>30.25</v>
      </c>
      <c r="Z114">
        <f t="shared" si="44"/>
        <v>0.60249071921729946</v>
      </c>
      <c r="AA114">
        <f t="shared" si="45"/>
        <v>0.7265762304577974</v>
      </c>
      <c r="AB114">
        <f t="shared" si="46"/>
        <v>0.10249071921729946</v>
      </c>
      <c r="AC114">
        <f t="shared" si="47"/>
        <v>0.54081641047516604</v>
      </c>
      <c r="AD114">
        <f t="shared" si="48"/>
        <v>8.759333110434552</v>
      </c>
      <c r="AE114">
        <f t="shared" si="49"/>
        <v>1.5129072171237523</v>
      </c>
      <c r="AF114">
        <f t="shared" si="50"/>
        <v>0.26369249606719286</v>
      </c>
      <c r="AG114">
        <v>30.25</v>
      </c>
      <c r="AH114">
        <f t="shared" si="51"/>
        <v>3.4868429232025502E-2</v>
      </c>
    </row>
    <row r="115" spans="6:34" x14ac:dyDescent="0.25">
      <c r="F115">
        <f t="shared" si="52"/>
        <v>30.5</v>
      </c>
      <c r="G115">
        <f t="shared" si="29"/>
        <v>0.94290343498066065</v>
      </c>
      <c r="H115">
        <f t="shared" si="30"/>
        <v>0.82713485111183327</v>
      </c>
      <c r="I115">
        <f t="shared" si="28"/>
        <v>0.69290343498066065</v>
      </c>
      <c r="J115">
        <f t="shared" si="31"/>
        <v>0.75581492305714337</v>
      </c>
      <c r="K115">
        <f t="shared" si="32"/>
        <v>5.5</v>
      </c>
      <c r="L115">
        <f t="shared" si="33"/>
        <v>6.4382279850381323</v>
      </c>
      <c r="M115">
        <f t="shared" si="53"/>
        <v>30.5</v>
      </c>
      <c r="N115">
        <f t="shared" si="34"/>
        <v>0.77103166310392979</v>
      </c>
      <c r="O115">
        <f t="shared" si="35"/>
        <v>0.7796559179662097</v>
      </c>
      <c r="P115">
        <f t="shared" si="36"/>
        <v>0.417478272510656</v>
      </c>
      <c r="Q115">
        <f t="shared" si="37"/>
        <v>0.66183569325759151</v>
      </c>
      <c r="R115">
        <f t="shared" si="38"/>
        <v>7.4187113259087631</v>
      </c>
      <c r="S115">
        <f t="shared" si="54"/>
        <v>30.5</v>
      </c>
      <c r="T115">
        <f t="shared" si="39"/>
        <v>0.71470388141684682</v>
      </c>
      <c r="U115">
        <f t="shared" si="40"/>
        <v>0.76260398057103873</v>
      </c>
      <c r="V115">
        <f t="shared" si="41"/>
        <v>0.28169117952462752</v>
      </c>
      <c r="W115">
        <f t="shared" si="42"/>
        <v>0.61090984077701649</v>
      </c>
      <c r="X115">
        <f t="shared" si="43"/>
        <v>8.2422405810991801</v>
      </c>
      <c r="Y115">
        <f t="shared" si="55"/>
        <v>30.5</v>
      </c>
      <c r="Z115">
        <f t="shared" si="44"/>
        <v>0.61895171749033029</v>
      </c>
      <c r="AA115">
        <f t="shared" si="45"/>
        <v>0.73202591664231731</v>
      </c>
      <c r="AB115">
        <f t="shared" si="46"/>
        <v>0.11895171749033029</v>
      </c>
      <c r="AC115">
        <f t="shared" si="47"/>
        <v>0.54734319602202786</v>
      </c>
      <c r="AD115">
        <f t="shared" si="48"/>
        <v>8.9476532805933662</v>
      </c>
      <c r="AE115">
        <f t="shared" si="49"/>
        <v>1.5597623093466446</v>
      </c>
      <c r="AF115">
        <f t="shared" si="50"/>
        <v>0.25577120181121843</v>
      </c>
      <c r="AG115">
        <v>30.5</v>
      </c>
      <c r="AH115">
        <f t="shared" si="51"/>
        <v>3.3543764171963072E-2</v>
      </c>
    </row>
    <row r="116" spans="6:34" x14ac:dyDescent="0.25">
      <c r="F116">
        <f t="shared" si="52"/>
        <v>30.75</v>
      </c>
      <c r="G116">
        <f t="shared" si="29"/>
        <v>0.97555667753730446</v>
      </c>
      <c r="H116">
        <f t="shared" si="30"/>
        <v>0.83535789900364588</v>
      </c>
      <c r="I116">
        <f t="shared" si="28"/>
        <v>0.72555667753730446</v>
      </c>
      <c r="J116">
        <f t="shared" si="31"/>
        <v>0.76594470623560107</v>
      </c>
      <c r="K116">
        <f t="shared" si="32"/>
        <v>5.75</v>
      </c>
      <c r="L116">
        <f t="shared" si="33"/>
        <v>6.6460463428804353</v>
      </c>
      <c r="M116">
        <f t="shared" si="53"/>
        <v>30.75</v>
      </c>
      <c r="N116">
        <f t="shared" si="34"/>
        <v>0.79412099234346178</v>
      </c>
      <c r="O116">
        <f t="shared" si="35"/>
        <v>0.78643750110645216</v>
      </c>
      <c r="P116">
        <f t="shared" si="36"/>
        <v>0.440567601750188</v>
      </c>
      <c r="Q116">
        <f t="shared" si="37"/>
        <v>0.67023696905625174</v>
      </c>
      <c r="R116">
        <f t="shared" si="38"/>
        <v>7.6144767094354755</v>
      </c>
      <c r="S116">
        <f t="shared" si="54"/>
        <v>30.75</v>
      </c>
      <c r="T116">
        <f t="shared" si="39"/>
        <v>0.73355623979683937</v>
      </c>
      <c r="U116">
        <f t="shared" si="40"/>
        <v>0.76839038018541128</v>
      </c>
      <c r="V116">
        <f t="shared" si="41"/>
        <v>0.30054353790462007</v>
      </c>
      <c r="W116">
        <f t="shared" si="42"/>
        <v>0.61811870401252045</v>
      </c>
      <c r="X116">
        <f t="shared" si="43"/>
        <v>8.4336175059513927</v>
      </c>
      <c r="Y116">
        <f t="shared" si="55"/>
        <v>30.75</v>
      </c>
      <c r="Z116">
        <f t="shared" si="44"/>
        <v>0.63527833876865225</v>
      </c>
      <c r="AA116">
        <f t="shared" si="45"/>
        <v>0.73737655076620157</v>
      </c>
      <c r="AB116">
        <f t="shared" si="46"/>
        <v>0.13527833876865225</v>
      </c>
      <c r="AC116">
        <f t="shared" si="47"/>
        <v>0.55380409460304869</v>
      </c>
      <c r="AD116">
        <f t="shared" si="48"/>
        <v>9.137262969539039</v>
      </c>
      <c r="AE116">
        <f t="shared" si="49"/>
        <v>1.6093903063135111</v>
      </c>
      <c r="AF116">
        <f t="shared" si="50"/>
        <v>0.24788410793603868</v>
      </c>
      <c r="AG116">
        <v>30.75</v>
      </c>
      <c r="AH116">
        <f t="shared" si="51"/>
        <v>3.2245087211192021E-2</v>
      </c>
    </row>
    <row r="117" spans="6:34" x14ac:dyDescent="0.25">
      <c r="F117">
        <f t="shared" si="52"/>
        <v>31</v>
      </c>
      <c r="G117">
        <f t="shared" si="29"/>
        <v>1.0079455184677819</v>
      </c>
      <c r="H117">
        <f t="shared" si="30"/>
        <v>0.84325969105029852</v>
      </c>
      <c r="I117">
        <f t="shared" si="28"/>
        <v>0.75794551846778191</v>
      </c>
      <c r="J117">
        <f t="shared" si="31"/>
        <v>0.77575820053374733</v>
      </c>
      <c r="K117">
        <f t="shared" si="32"/>
        <v>6</v>
      </c>
      <c r="L117">
        <f t="shared" si="33"/>
        <v>6.8558801622131753</v>
      </c>
      <c r="M117">
        <f t="shared" si="53"/>
        <v>31</v>
      </c>
      <c r="N117">
        <f t="shared" si="34"/>
        <v>0.81702336140017473</v>
      </c>
      <c r="O117">
        <f t="shared" si="35"/>
        <v>0.79304246113221999</v>
      </c>
      <c r="P117">
        <f t="shared" si="36"/>
        <v>0.46346997080690094</v>
      </c>
      <c r="Q117">
        <f t="shared" si="37"/>
        <v>0.67848623271833175</v>
      </c>
      <c r="R117">
        <f t="shared" si="38"/>
        <v>7.8119153575733371</v>
      </c>
      <c r="S117">
        <f t="shared" si="54"/>
        <v>31</v>
      </c>
      <c r="T117">
        <f t="shared" si="39"/>
        <v>0.75225594582679045</v>
      </c>
      <c r="U117">
        <f t="shared" si="40"/>
        <v>0.77405142238890967</v>
      </c>
      <c r="V117">
        <f t="shared" si="41"/>
        <v>0.31924324393457115</v>
      </c>
      <c r="W117">
        <f t="shared" si="42"/>
        <v>0.62522896636815328</v>
      </c>
      <c r="X117">
        <f t="shared" si="43"/>
        <v>8.6264253246350968</v>
      </c>
      <c r="Y117">
        <f t="shared" si="55"/>
        <v>31</v>
      </c>
      <c r="Z117">
        <f t="shared" si="44"/>
        <v>0.65147275923389092</v>
      </c>
      <c r="AA117">
        <f t="shared" si="45"/>
        <v>0.74262932194656628</v>
      </c>
      <c r="AB117">
        <f t="shared" si="46"/>
        <v>0.15147275923389092</v>
      </c>
      <c r="AC117">
        <f t="shared" si="47"/>
        <v>0.56019860106964292</v>
      </c>
      <c r="AD117">
        <f t="shared" si="48"/>
        <v>9.3281370985980647</v>
      </c>
      <c r="AE117">
        <f t="shared" si="49"/>
        <v>1.661925855955416</v>
      </c>
      <c r="AF117">
        <f t="shared" si="50"/>
        <v>0.24004818203642836</v>
      </c>
      <c r="AG117">
        <v>31</v>
      </c>
      <c r="AH117">
        <f t="shared" si="51"/>
        <v>3.0973958972442369E-2</v>
      </c>
    </row>
    <row r="118" spans="6:34" x14ac:dyDescent="0.25">
      <c r="F118">
        <f t="shared" si="52"/>
        <v>31.25</v>
      </c>
      <c r="G118">
        <f t="shared" si="29"/>
        <v>1.040074205256839</v>
      </c>
      <c r="H118">
        <f t="shared" si="30"/>
        <v>0.85084728666277487</v>
      </c>
      <c r="I118">
        <f t="shared" si="28"/>
        <v>0.79007420525683902</v>
      </c>
      <c r="J118">
        <f t="shared" si="31"/>
        <v>0.78525778341669461</v>
      </c>
      <c r="K118">
        <f t="shared" si="32"/>
        <v>6.25</v>
      </c>
      <c r="L118">
        <f t="shared" si="33"/>
        <v>7.0676500045104014</v>
      </c>
      <c r="M118">
        <f t="shared" si="53"/>
        <v>31.25</v>
      </c>
      <c r="N118">
        <f t="shared" si="34"/>
        <v>0.83974177369933567</v>
      </c>
      <c r="O118">
        <f t="shared" si="35"/>
        <v>0.79947340674330658</v>
      </c>
      <c r="P118">
        <f t="shared" si="36"/>
        <v>0.48618838310606188</v>
      </c>
      <c r="Q118">
        <f t="shared" si="37"/>
        <v>0.68658319647729604</v>
      </c>
      <c r="R118">
        <f t="shared" si="38"/>
        <v>8.0109834385376431</v>
      </c>
      <c r="S118">
        <f t="shared" si="54"/>
        <v>31.25</v>
      </c>
      <c r="T118">
        <f t="shared" si="39"/>
        <v>0.77080545179316184</v>
      </c>
      <c r="U118">
        <f t="shared" si="40"/>
        <v>0.77958887234369967</v>
      </c>
      <c r="V118">
        <f t="shared" si="41"/>
        <v>0.33779274990094255</v>
      </c>
      <c r="W118">
        <f t="shared" si="42"/>
        <v>0.63224031308535011</v>
      </c>
      <c r="X118">
        <f t="shared" si="43"/>
        <v>8.8206329176992959</v>
      </c>
      <c r="Y118">
        <f t="shared" si="55"/>
        <v>31.25</v>
      </c>
      <c r="Z118">
        <f t="shared" si="44"/>
        <v>0.66753710262841959</v>
      </c>
      <c r="AA118">
        <f t="shared" si="45"/>
        <v>0.74778544078797315</v>
      </c>
      <c r="AB118">
        <f t="shared" si="46"/>
        <v>0.16753710262841959</v>
      </c>
      <c r="AC118">
        <f t="shared" si="47"/>
        <v>0.56652627180545401</v>
      </c>
      <c r="AD118">
        <f t="shared" si="48"/>
        <v>9.520250945616386</v>
      </c>
      <c r="AE118">
        <f t="shared" si="49"/>
        <v>1.7175127629718996</v>
      </c>
      <c r="AF118">
        <f t="shared" si="50"/>
        <v>0.23227907763033015</v>
      </c>
      <c r="AG118">
        <v>31.25</v>
      </c>
      <c r="AH118">
        <f t="shared" si="51"/>
        <v>2.9731721936682259E-2</v>
      </c>
    </row>
    <row r="119" spans="6:34" x14ac:dyDescent="0.25">
      <c r="F119">
        <f t="shared" si="52"/>
        <v>31.5</v>
      </c>
      <c r="G119">
        <f t="shared" si="29"/>
        <v>1.0719468838535466</v>
      </c>
      <c r="H119">
        <f t="shared" si="30"/>
        <v>0.85812805485279187</v>
      </c>
      <c r="I119">
        <f t="shared" si="28"/>
        <v>0.82194688385354664</v>
      </c>
      <c r="J119">
        <f t="shared" si="31"/>
        <v>0.79444643602399556</v>
      </c>
      <c r="K119">
        <f t="shared" si="32"/>
        <v>6.5</v>
      </c>
      <c r="L119">
        <f t="shared" si="33"/>
        <v>7.2812782358726409</v>
      </c>
      <c r="M119">
        <f t="shared" si="53"/>
        <v>31.5</v>
      </c>
      <c r="N119">
        <f t="shared" si="34"/>
        <v>0.86227916086964695</v>
      </c>
      <c r="O119">
        <f t="shared" si="35"/>
        <v>0.80573304129168177</v>
      </c>
      <c r="P119">
        <f t="shared" si="36"/>
        <v>0.50872577027637322</v>
      </c>
      <c r="Q119">
        <f t="shared" si="37"/>
        <v>0.69452777183563441</v>
      </c>
      <c r="R119">
        <f t="shared" si="38"/>
        <v>8.211637784791737</v>
      </c>
      <c r="S119">
        <f t="shared" si="54"/>
        <v>31.5</v>
      </c>
      <c r="T119">
        <f t="shared" si="39"/>
        <v>0.78920715136076525</v>
      </c>
      <c r="U119">
        <f t="shared" si="40"/>
        <v>0.7850045285415419</v>
      </c>
      <c r="V119">
        <f t="shared" si="41"/>
        <v>0.35619444946854595</v>
      </c>
      <c r="W119">
        <f t="shared" si="42"/>
        <v>0.63915252579812498</v>
      </c>
      <c r="X119">
        <f t="shared" si="43"/>
        <v>9.0162096112473566</v>
      </c>
      <c r="Y119">
        <f t="shared" si="55"/>
        <v>31.5</v>
      </c>
      <c r="Z119">
        <f t="shared" si="44"/>
        <v>0.68347344192677328</v>
      </c>
      <c r="AA119">
        <f t="shared" si="45"/>
        <v>0.75284613676624756</v>
      </c>
      <c r="AB119">
        <f t="shared" si="46"/>
        <v>0.18347344192677328</v>
      </c>
      <c r="AC119">
        <f t="shared" si="47"/>
        <v>0.57278672233725469</v>
      </c>
      <c r="AD119">
        <f t="shared" si="48"/>
        <v>9.7135801478076296</v>
      </c>
      <c r="AE119">
        <f t="shared" si="49"/>
        <v>1.7763044614991659</v>
      </c>
      <c r="AF119">
        <f t="shared" si="50"/>
        <v>0.22459116049550051</v>
      </c>
      <c r="AG119">
        <v>31.5</v>
      </c>
      <c r="AH119">
        <f t="shared" si="51"/>
        <v>2.8519512443873081E-2</v>
      </c>
    </row>
    <row r="120" spans="6:34" x14ac:dyDescent="0.25">
      <c r="F120">
        <f t="shared" si="52"/>
        <v>31.75</v>
      </c>
      <c r="G120">
        <f t="shared" si="29"/>
        <v>1.1035676018819998</v>
      </c>
      <c r="H120">
        <f t="shared" si="30"/>
        <v>0.86510962421311233</v>
      </c>
      <c r="I120">
        <f t="shared" si="28"/>
        <v>0.85356760188199976</v>
      </c>
      <c r="J120">
        <f t="shared" si="31"/>
        <v>0.80332769199424192</v>
      </c>
      <c r="K120">
        <f t="shared" si="32"/>
        <v>6.75</v>
      </c>
      <c r="L120">
        <f t="shared" si="33"/>
        <v>7.4966890981114318</v>
      </c>
      <c r="M120">
        <f t="shared" si="53"/>
        <v>31.75</v>
      </c>
      <c r="N120">
        <f t="shared" si="34"/>
        <v>0.88463838501355385</v>
      </c>
      <c r="O120">
        <f t="shared" si="35"/>
        <v>0.81182415148961962</v>
      </c>
      <c r="P120">
        <f t="shared" si="36"/>
        <v>0.53108499442028001</v>
      </c>
      <c r="Q120">
        <f t="shared" si="37"/>
        <v>0.70232005894847149</v>
      </c>
      <c r="R120">
        <f t="shared" si="38"/>
        <v>8.4138359152859543</v>
      </c>
      <c r="S120">
        <f t="shared" si="54"/>
        <v>31.75</v>
      </c>
      <c r="T120">
        <f t="shared" si="39"/>
        <v>0.8074633814264619</v>
      </c>
      <c r="U120">
        <f t="shared" si="40"/>
        <v>0.79030021824886598</v>
      </c>
      <c r="V120">
        <f t="shared" si="41"/>
        <v>0.3744506795342426</v>
      </c>
      <c r="W120">
        <f t="shared" si="42"/>
        <v>0.64596547802912352</v>
      </c>
      <c r="X120">
        <f t="shared" si="43"/>
        <v>9.2131251846946167</v>
      </c>
      <c r="Y120">
        <f t="shared" si="55"/>
        <v>31.75</v>
      </c>
      <c r="Z120">
        <f t="shared" si="44"/>
        <v>0.69928380094099984</v>
      </c>
      <c r="AA120">
        <f t="shared" si="45"/>
        <v>0.75781265575468137</v>
      </c>
      <c r="AB120">
        <f t="shared" si="46"/>
        <v>0.19928380094099984</v>
      </c>
      <c r="AC120">
        <f t="shared" si="47"/>
        <v>0.57897962499444988</v>
      </c>
      <c r="AD120">
        <f t="shared" si="48"/>
        <v>9.9081007040097031</v>
      </c>
      <c r="AE120">
        <f t="shared" si="49"/>
        <v>1.8384645250187481</v>
      </c>
      <c r="AF120">
        <f t="shared" si="50"/>
        <v>0.2169975405956579</v>
      </c>
      <c r="AG120">
        <v>31.75</v>
      </c>
      <c r="AH120">
        <f t="shared" si="51"/>
        <v>2.7338272830949025E-2</v>
      </c>
    </row>
    <row r="121" spans="6:34" x14ac:dyDescent="0.25">
      <c r="F121">
        <f t="shared" si="52"/>
        <v>32</v>
      </c>
      <c r="G121">
        <f t="shared" si="29"/>
        <v>1.1349403117261032</v>
      </c>
      <c r="H121">
        <f t="shared" si="30"/>
        <v>0.87179983593811361</v>
      </c>
      <c r="I121">
        <f t="shared" si="28"/>
        <v>0.88494031172610321</v>
      </c>
      <c r="J121">
        <f t="shared" si="31"/>
        <v>0.81190558767277266</v>
      </c>
      <c r="K121">
        <f t="shared" si="32"/>
        <v>7</v>
      </c>
      <c r="L121">
        <f t="shared" si="33"/>
        <v>7.7138087677087555</v>
      </c>
      <c r="M121">
        <f t="shared" si="53"/>
        <v>32</v>
      </c>
      <c r="N121">
        <f t="shared" si="34"/>
        <v>0.90682224088851737</v>
      </c>
      <c r="O121">
        <f t="shared" si="35"/>
        <v>0.81774959671763259</v>
      </c>
      <c r="P121">
        <f t="shared" si="36"/>
        <v>0.55326885029524364</v>
      </c>
      <c r="Q121">
        <f t="shared" si="37"/>
        <v>0.70996033620958876</v>
      </c>
      <c r="R121">
        <f t="shared" si="38"/>
        <v>8.6175360549487863</v>
      </c>
      <c r="S121">
        <f t="shared" si="54"/>
        <v>32</v>
      </c>
      <c r="T121">
        <f t="shared" si="39"/>
        <v>0.82557642390016317</v>
      </c>
      <c r="U121">
        <f t="shared" si="40"/>
        <v>0.79547779320926704</v>
      </c>
      <c r="V121">
        <f t="shared" si="41"/>
        <v>0.39256372200794387</v>
      </c>
      <c r="W121">
        <f t="shared" si="42"/>
        <v>0.65267913078784878</v>
      </c>
      <c r="X121">
        <f t="shared" si="43"/>
        <v>9.4113498774195499</v>
      </c>
      <c r="Y121">
        <f t="shared" si="55"/>
        <v>32</v>
      </c>
      <c r="Z121">
        <f t="shared" si="44"/>
        <v>0.71497015586305168</v>
      </c>
      <c r="AA121">
        <f t="shared" si="45"/>
        <v>0.76268625768705167</v>
      </c>
      <c r="AB121">
        <f t="shared" si="46"/>
        <v>0.21497015586305168</v>
      </c>
      <c r="AC121">
        <f t="shared" si="47"/>
        <v>0.58510470661859781</v>
      </c>
      <c r="AD121">
        <f t="shared" si="48"/>
        <v>10.103788976386202</v>
      </c>
      <c r="AE121">
        <f t="shared" si="49"/>
        <v>1.9041672151395967</v>
      </c>
      <c r="AF121">
        <f t="shared" si="50"/>
        <v>0.20951010879167237</v>
      </c>
      <c r="AG121">
        <v>32</v>
      </c>
      <c r="AH121">
        <f t="shared" si="51"/>
        <v>2.6188763598959046E-2</v>
      </c>
    </row>
    <row r="122" spans="6:34" x14ac:dyDescent="0.25">
      <c r="F122">
        <f t="shared" si="52"/>
        <v>32.25</v>
      </c>
      <c r="G122">
        <f t="shared" si="29"/>
        <v>1.166068873494323</v>
      </c>
      <c r="H122">
        <f t="shared" si="30"/>
        <v>0.87820669987972266</v>
      </c>
      <c r="I122">
        <f t="shared" si="28"/>
        <v>0.91606887349432298</v>
      </c>
      <c r="J122">
        <f t="shared" si="31"/>
        <v>0.82018461387959163</v>
      </c>
      <c r="K122">
        <f t="shared" si="32"/>
        <v>7.25</v>
      </c>
      <c r="L122">
        <f t="shared" si="33"/>
        <v>7.9325654034114059</v>
      </c>
      <c r="M122">
        <f t="shared" si="53"/>
        <v>32.25</v>
      </c>
      <c r="N122">
        <f t="shared" si="34"/>
        <v>0.92883345800340988</v>
      </c>
      <c r="O122">
        <f t="shared" si="35"/>
        <v>0.82351229891937661</v>
      </c>
      <c r="P122">
        <f t="shared" si="36"/>
        <v>0.57528006741013615</v>
      </c>
      <c r="Q122">
        <f t="shared" si="37"/>
        <v>0.71744905005957393</v>
      </c>
      <c r="R122">
        <f t="shared" si="38"/>
        <v>8.8226971515787902</v>
      </c>
      <c r="S122">
        <f t="shared" si="54"/>
        <v>32.25</v>
      </c>
      <c r="T122">
        <f t="shared" si="39"/>
        <v>0.84354850741653076</v>
      </c>
      <c r="U122">
        <f t="shared" si="40"/>
        <v>0.80053912559413798</v>
      </c>
      <c r="V122">
        <f t="shared" si="41"/>
        <v>0.41053580552431146</v>
      </c>
      <c r="W122">
        <f t="shared" si="42"/>
        <v>0.65929352827462362</v>
      </c>
      <c r="X122">
        <f t="shared" si="43"/>
        <v>9.6108543943718665</v>
      </c>
      <c r="Y122">
        <f t="shared" si="55"/>
        <v>32.25</v>
      </c>
      <c r="Z122">
        <f t="shared" si="44"/>
        <v>0.73053443674716156</v>
      </c>
      <c r="AA122">
        <f t="shared" si="45"/>
        <v>0.76746821435198354</v>
      </c>
      <c r="AB122">
        <f t="shared" si="46"/>
        <v>0.23053443674716156</v>
      </c>
      <c r="AC122">
        <f t="shared" si="47"/>
        <v>0.59116174632411622</v>
      </c>
      <c r="AD122">
        <f t="shared" si="48"/>
        <v>10.300621691607022</v>
      </c>
      <c r="AE122">
        <f t="shared" si="49"/>
        <v>1.9735980710697272</v>
      </c>
      <c r="AF122">
        <f t="shared" si="50"/>
        <v>0.20213957758136566</v>
      </c>
      <c r="AG122">
        <v>32.25</v>
      </c>
      <c r="AH122">
        <f t="shared" si="51"/>
        <v>2.5071575513967836E-2</v>
      </c>
    </row>
    <row r="123" spans="6:34" x14ac:dyDescent="0.25">
      <c r="F123">
        <f t="shared" si="52"/>
        <v>32.5</v>
      </c>
      <c r="G123">
        <f t="shared" si="29"/>
        <v>1.1969570578699642</v>
      </c>
      <c r="H123">
        <f t="shared" si="30"/>
        <v>0.88433835361148783</v>
      </c>
      <c r="I123">
        <f t="shared" si="28"/>
        <v>0.9469570578699642</v>
      </c>
      <c r="J123">
        <f t="shared" si="31"/>
        <v>0.82816966938516878</v>
      </c>
      <c r="K123">
        <f t="shared" si="32"/>
        <v>7.5</v>
      </c>
      <c r="L123">
        <f t="shared" si="33"/>
        <v>8.1528891832161285</v>
      </c>
      <c r="M123">
        <f t="shared" si="53"/>
        <v>32.5</v>
      </c>
      <c r="N123">
        <f t="shared" si="34"/>
        <v>0.95067470263396614</v>
      </c>
      <c r="O123">
        <f t="shared" si="35"/>
        <v>0.82911523306933477</v>
      </c>
      <c r="P123">
        <f t="shared" si="36"/>
        <v>0.59712131204069241</v>
      </c>
      <c r="Q123">
        <f t="shared" si="37"/>
        <v>0.7247868050331292</v>
      </c>
      <c r="R123">
        <f t="shared" si="38"/>
        <v>9.0292788902819652</v>
      </c>
      <c r="S123">
        <f t="shared" si="54"/>
        <v>32.5</v>
      </c>
      <c r="T123">
        <f t="shared" si="39"/>
        <v>0.86138180898058592</v>
      </c>
      <c r="U123">
        <f t="shared" si="40"/>
        <v>0.80548610419215294</v>
      </c>
      <c r="V123">
        <f t="shared" si="41"/>
        <v>0.42836910708836662</v>
      </c>
      <c r="W123">
        <f t="shared" si="42"/>
        <v>0.66580879369321166</v>
      </c>
      <c r="X123">
        <f t="shared" si="43"/>
        <v>9.8116099106982411</v>
      </c>
      <c r="Y123">
        <f t="shared" si="55"/>
        <v>32.5</v>
      </c>
      <c r="Z123">
        <f t="shared" si="44"/>
        <v>0.74597852893498207</v>
      </c>
      <c r="AA123">
        <f t="shared" si="45"/>
        <v>0.7721598073133098</v>
      </c>
      <c r="AB123">
        <f t="shared" si="46"/>
        <v>0.24597852893498207</v>
      </c>
      <c r="AC123">
        <f t="shared" si="47"/>
        <v>0.59715057331111199</v>
      </c>
      <c r="AD123">
        <f t="shared" si="48"/>
        <v>10.498575941541324</v>
      </c>
      <c r="AE123">
        <f t="shared" si="49"/>
        <v>2.0469545417792951</v>
      </c>
      <c r="AF123">
        <f t="shared" si="50"/>
        <v>0.19489552516132386</v>
      </c>
      <c r="AG123">
        <v>32.5</v>
      </c>
      <c r="AH123">
        <f t="shared" si="51"/>
        <v>2.3987141558316782E-2</v>
      </c>
    </row>
    <row r="124" spans="6:34" x14ac:dyDescent="0.25">
      <c r="F124">
        <f t="shared" si="52"/>
        <v>32.75</v>
      </c>
      <c r="G124">
        <f t="shared" si="29"/>
        <v>1.2276085488522408</v>
      </c>
      <c r="H124">
        <f t="shared" si="30"/>
        <v>0.89020302445413746</v>
      </c>
      <c r="I124">
        <f t="shared" si="28"/>
        <v>0.9776085488522408</v>
      </c>
      <c r="J124">
        <f t="shared" si="31"/>
        <v>0.83586601621439383</v>
      </c>
      <c r="K124">
        <f t="shared" si="32"/>
        <v>7.75</v>
      </c>
      <c r="L124">
        <f t="shared" si="33"/>
        <v>8.3747123314921268</v>
      </c>
      <c r="M124">
        <f t="shared" si="53"/>
        <v>32.75</v>
      </c>
      <c r="N124">
        <f t="shared" si="34"/>
        <v>0.97234857976101219</v>
      </c>
      <c r="O124">
        <f t="shared" si="35"/>
        <v>0.83456141819796059</v>
      </c>
      <c r="P124">
        <f t="shared" si="36"/>
        <v>0.61879518916773835</v>
      </c>
      <c r="Q124">
        <f t="shared" si="37"/>
        <v>0.73197435406007061</v>
      </c>
      <c r="R124">
        <f t="shared" si="38"/>
        <v>9.2372417055962295</v>
      </c>
      <c r="S124">
        <f t="shared" si="54"/>
        <v>32.75</v>
      </c>
      <c r="T124">
        <f t="shared" si="39"/>
        <v>0.87907845555026687</v>
      </c>
      <c r="U124">
        <f t="shared" si="40"/>
        <v>0.81032063082838512</v>
      </c>
      <c r="V124">
        <f t="shared" si="41"/>
        <v>0.44606575365804757</v>
      </c>
      <c r="W124">
        <f t="shared" si="42"/>
        <v>0.672225125174432</v>
      </c>
      <c r="X124">
        <f t="shared" si="43"/>
        <v>10.013588075444321</v>
      </c>
      <c r="Y124">
        <f t="shared" si="55"/>
        <v>32.75</v>
      </c>
      <c r="Z124">
        <f t="shared" si="44"/>
        <v>0.76130427442612048</v>
      </c>
      <c r="AA124">
        <f t="shared" si="45"/>
        <v>0.77676232595119798</v>
      </c>
      <c r="AB124">
        <f t="shared" si="46"/>
        <v>0.26130427442612048</v>
      </c>
      <c r="AC124">
        <f t="shared" si="47"/>
        <v>0.60307106473106142</v>
      </c>
      <c r="AD124">
        <f t="shared" si="48"/>
        <v>10.697629183494286</v>
      </c>
      <c r="AE124">
        <f t="shared" si="49"/>
        <v>2.1244466630465224</v>
      </c>
      <c r="AF124">
        <f t="shared" si="50"/>
        <v>0.18778644215493609</v>
      </c>
      <c r="AG124">
        <v>32.75</v>
      </c>
      <c r="AH124">
        <f t="shared" si="51"/>
        <v>2.2935748660144865E-2</v>
      </c>
    </row>
    <row r="125" spans="6:34" x14ac:dyDescent="0.25">
      <c r="F125">
        <f t="shared" si="52"/>
        <v>33</v>
      </c>
      <c r="G125">
        <f t="shared" si="29"/>
        <v>1.2580269463931182</v>
      </c>
      <c r="H125">
        <f t="shared" si="30"/>
        <v>0.8958089943992863</v>
      </c>
      <c r="I125">
        <f t="shared" si="28"/>
        <v>1.0080269463931182</v>
      </c>
      <c r="J125">
        <f t="shared" si="31"/>
        <v>0.84327923687359907</v>
      </c>
      <c r="K125">
        <f t="shared" si="32"/>
        <v>8</v>
      </c>
      <c r="L125">
        <f t="shared" si="33"/>
        <v>8.5979691369737061</v>
      </c>
      <c r="M125">
        <f t="shared" si="53"/>
        <v>33</v>
      </c>
      <c r="N125">
        <f t="shared" si="34"/>
        <v>0.99385763493499479</v>
      </c>
      <c r="O125">
        <f t="shared" si="35"/>
        <v>0.83985390895802314</v>
      </c>
      <c r="P125">
        <f t="shared" si="36"/>
        <v>0.64030424434172106</v>
      </c>
      <c r="Q125">
        <f t="shared" si="37"/>
        <v>0.73901258903222766</v>
      </c>
      <c r="R125">
        <f t="shared" si="38"/>
        <v>9.4465467914400882</v>
      </c>
      <c r="S125">
        <f t="shared" si="54"/>
        <v>33</v>
      </c>
      <c r="T125">
        <f t="shared" si="39"/>
        <v>0.89664052555880924</v>
      </c>
      <c r="U125">
        <f t="shared" si="40"/>
        <v>0.81504461700392428</v>
      </c>
      <c r="V125">
        <f t="shared" si="41"/>
        <v>0.46362782366658994</v>
      </c>
      <c r="W125">
        <f t="shared" si="42"/>
        <v>0.67854279181256816</v>
      </c>
      <c r="X125">
        <f t="shared" si="43"/>
        <v>10.216761014389309</v>
      </c>
      <c r="Y125">
        <f t="shared" si="55"/>
        <v>33</v>
      </c>
      <c r="Z125">
        <f t="shared" si="44"/>
        <v>0.77651347319655906</v>
      </c>
      <c r="AA125">
        <f t="shared" si="45"/>
        <v>0.78127706561894616</v>
      </c>
      <c r="AB125">
        <f t="shared" si="46"/>
        <v>0.27651347319655906</v>
      </c>
      <c r="AC125">
        <f t="shared" si="47"/>
        <v>0.60892314360587352</v>
      </c>
      <c r="AD125">
        <f t="shared" si="48"/>
        <v>10.897759240017766</v>
      </c>
      <c r="AE125">
        <f t="shared" si="49"/>
        <v>2.2062977817725509</v>
      </c>
      <c r="AF125">
        <f t="shared" si="50"/>
        <v>0.18081978040195484</v>
      </c>
      <c r="AG125">
        <v>33</v>
      </c>
      <c r="AH125">
        <f t="shared" si="51"/>
        <v>2.1917549139630892E-2</v>
      </c>
    </row>
    <row r="126" spans="6:34" x14ac:dyDescent="0.25">
      <c r="F126">
        <f t="shared" si="52"/>
        <v>33.25</v>
      </c>
      <c r="G126">
        <f t="shared" si="29"/>
        <v>1.2882157689346498</v>
      </c>
      <c r="H126">
        <f t="shared" si="30"/>
        <v>0.90116456785380628</v>
      </c>
      <c r="I126">
        <f t="shared" si="28"/>
        <v>1.0382157689346498</v>
      </c>
      <c r="J126">
        <f t="shared" si="31"/>
        <v>0.85041519357226736</v>
      </c>
      <c r="K126">
        <f t="shared" si="32"/>
        <v>8.25</v>
      </c>
      <c r="L126">
        <f t="shared" si="33"/>
        <v>8.8225959623381698</v>
      </c>
      <c r="M126">
        <f t="shared" si="53"/>
        <v>33.25</v>
      </c>
      <c r="N126">
        <f t="shared" si="34"/>
        <v>1.0152043560701491</v>
      </c>
      <c r="O126">
        <f t="shared" si="35"/>
        <v>0.8449957877151506</v>
      </c>
      <c r="P126">
        <f t="shared" si="36"/>
        <v>0.66165096547687541</v>
      </c>
      <c r="Q126">
        <f t="shared" si="37"/>
        <v>0.74590253164629594</v>
      </c>
      <c r="R126">
        <f t="shared" si="38"/>
        <v>9.6571561090187465</v>
      </c>
      <c r="S126">
        <f t="shared" si="54"/>
        <v>33.25</v>
      </c>
      <c r="T126">
        <f t="shared" si="39"/>
        <v>0.91407005037968048</v>
      </c>
      <c r="U126">
        <f t="shared" si="40"/>
        <v>0.81965998074697888</v>
      </c>
      <c r="V126">
        <f t="shared" si="41"/>
        <v>0.48105734848746118</v>
      </c>
      <c r="W126">
        <f t="shared" si="42"/>
        <v>0.68476212981587536</v>
      </c>
      <c r="X126">
        <f t="shared" si="43"/>
        <v>10.421101332067032</v>
      </c>
      <c r="Y126">
        <f t="shared" si="55"/>
        <v>33.25</v>
      </c>
      <c r="Z126">
        <f t="shared" si="44"/>
        <v>0.79160788446732488</v>
      </c>
      <c r="AA126">
        <f t="shared" si="45"/>
        <v>0.78570532591048292</v>
      </c>
      <c r="AB126">
        <f t="shared" si="46"/>
        <v>0.29160788446732488</v>
      </c>
      <c r="AC126">
        <f t="shared" si="47"/>
        <v>0.61470677680069463</v>
      </c>
      <c r="AD126">
        <f t="shared" si="48"/>
        <v>11.098944298323376</v>
      </c>
      <c r="AE126">
        <f t="shared" si="49"/>
        <v>2.2927453301522571</v>
      </c>
      <c r="AF126">
        <f t="shared" si="50"/>
        <v>0.17400200325560783</v>
      </c>
      <c r="AG126">
        <v>33.25</v>
      </c>
      <c r="AH126">
        <f t="shared" si="51"/>
        <v>2.0932571820223497E-2</v>
      </c>
    </row>
    <row r="127" spans="6:34" x14ac:dyDescent="0.25">
      <c r="F127">
        <f t="shared" si="52"/>
        <v>33.5</v>
      </c>
      <c r="G127">
        <f t="shared" si="29"/>
        <v>1.3181784558512801</v>
      </c>
      <c r="H127">
        <f t="shared" si="30"/>
        <v>0.90627804211559237</v>
      </c>
      <c r="I127">
        <f t="shared" si="28"/>
        <v>1.0681784558512801</v>
      </c>
      <c r="J127">
        <f t="shared" si="31"/>
        <v>0.85727998948976314</v>
      </c>
      <c r="K127">
        <f t="shared" si="32"/>
        <v>8.5</v>
      </c>
      <c r="L127">
        <f t="shared" si="33"/>
        <v>9.0485312460631704</v>
      </c>
      <c r="M127">
        <f t="shared" si="53"/>
        <v>33.5</v>
      </c>
      <c r="N127">
        <f t="shared" si="34"/>
        <v>1.0363911751714678</v>
      </c>
      <c r="O127">
        <f t="shared" si="35"/>
        <v>0.84999015714498982</v>
      </c>
      <c r="P127">
        <f t="shared" si="36"/>
        <v>0.68283778457819411</v>
      </c>
      <c r="Q127">
        <f t="shared" si="37"/>
        <v>0.75264532453070887</v>
      </c>
      <c r="R127">
        <f t="shared" si="38"/>
        <v>9.8690323928166599</v>
      </c>
      <c r="S127">
        <f t="shared" si="54"/>
        <v>33.5</v>
      </c>
      <c r="T127">
        <f t="shared" si="39"/>
        <v>0.93136901573664155</v>
      </c>
      <c r="U127">
        <f t="shared" si="40"/>
        <v>0.82416864366658105</v>
      </c>
      <c r="V127">
        <f t="shared" si="41"/>
        <v>0.49835631384442225</v>
      </c>
      <c r="W127">
        <f t="shared" si="42"/>
        <v>0.69088353877203723</v>
      </c>
      <c r="X127">
        <f t="shared" si="43"/>
        <v>10.626582113025272</v>
      </c>
      <c r="Y127">
        <f t="shared" si="55"/>
        <v>33.5</v>
      </c>
      <c r="Z127">
        <f t="shared" si="44"/>
        <v>0.80658922792564014</v>
      </c>
      <c r="AA127">
        <f t="shared" si="45"/>
        <v>0.79004840903374185</v>
      </c>
      <c r="AB127">
        <f t="shared" si="46"/>
        <v>0.30658922792564014</v>
      </c>
      <c r="AC127">
        <f t="shared" si="47"/>
        <v>0.62042197305064506</v>
      </c>
      <c r="AD127">
        <f t="shared" si="48"/>
        <v>11.301162909325379</v>
      </c>
      <c r="AE127">
        <f t="shared" si="49"/>
        <v>2.3840416524964616</v>
      </c>
      <c r="AF127">
        <f t="shared" si="50"/>
        <v>0.16733863688315942</v>
      </c>
      <c r="AG127">
        <v>33.5</v>
      </c>
      <c r="AH127">
        <f t="shared" si="51"/>
        <v>1.9980732762168288E-2</v>
      </c>
    </row>
    <row r="128" spans="6:34" x14ac:dyDescent="0.25">
      <c r="F128">
        <f t="shared" si="52"/>
        <v>33.75</v>
      </c>
      <c r="G128">
        <f t="shared" si="29"/>
        <v>1.3479183698013526</v>
      </c>
      <c r="H128">
        <f t="shared" si="30"/>
        <v>0.91115768048183199</v>
      </c>
      <c r="I128">
        <f t="shared" si="28"/>
        <v>1.0979183698013526</v>
      </c>
      <c r="J128">
        <f t="shared" si="31"/>
        <v>0.86387993211812808</v>
      </c>
      <c r="K128">
        <f t="shared" si="32"/>
        <v>8.75</v>
      </c>
      <c r="L128">
        <f t="shared" si="33"/>
        <v>9.275715497234259</v>
      </c>
      <c r="M128">
        <f t="shared" si="53"/>
        <v>33.75</v>
      </c>
      <c r="N128">
        <f t="shared" si="34"/>
        <v>1.0574204699974685</v>
      </c>
      <c r="O128">
        <f t="shared" si="35"/>
        <v>0.85484013331896269</v>
      </c>
      <c r="P128">
        <f t="shared" si="36"/>
        <v>0.7038670794041948</v>
      </c>
      <c r="Q128">
        <f t="shared" si="37"/>
        <v>0.75924222266276598</v>
      </c>
      <c r="R128">
        <f t="shared" si="38"/>
        <v>10.082139154800753</v>
      </c>
      <c r="S128">
        <f t="shared" si="54"/>
        <v>33.75</v>
      </c>
      <c r="T128">
        <f t="shared" si="39"/>
        <v>0.94853936306139208</v>
      </c>
      <c r="U128">
        <f t="shared" si="40"/>
        <v>0.82857252820018401</v>
      </c>
      <c r="V128">
        <f t="shared" si="41"/>
        <v>0.51552666116917278</v>
      </c>
      <c r="W128">
        <f t="shared" si="42"/>
        <v>0.69690747802901187</v>
      </c>
      <c r="X128">
        <f t="shared" si="43"/>
        <v>10.833176922373035</v>
      </c>
      <c r="Y128">
        <f t="shared" si="55"/>
        <v>33.75</v>
      </c>
      <c r="Z128">
        <f t="shared" si="44"/>
        <v>0.82145918490067626</v>
      </c>
      <c r="AA128">
        <f t="shared" si="45"/>
        <v>0.79430761828522312</v>
      </c>
      <c r="AB128">
        <f t="shared" si="46"/>
        <v>0.32145918490067626</v>
      </c>
      <c r="AC128">
        <f t="shared" si="47"/>
        <v>0.62606878104153685</v>
      </c>
      <c r="AD128">
        <f t="shared" si="48"/>
        <v>11.504393986339114</v>
      </c>
      <c r="AE128">
        <f t="shared" si="49"/>
        <v>2.4804548877179644</v>
      </c>
      <c r="AF128">
        <f t="shared" si="50"/>
        <v>0.16083432211438539</v>
      </c>
      <c r="AG128">
        <v>33.75</v>
      </c>
      <c r="AH128">
        <f t="shared" si="51"/>
        <v>1.9061845583927157E-2</v>
      </c>
    </row>
    <row r="129" spans="6:34" x14ac:dyDescent="0.25">
      <c r="F129">
        <f t="shared" si="52"/>
        <v>34</v>
      </c>
      <c r="G129">
        <f t="shared" si="29"/>
        <v>1.3774387989918428</v>
      </c>
      <c r="H129">
        <f t="shared" si="30"/>
        <v>0.91581168788324407</v>
      </c>
      <c r="I129">
        <f t="shared" si="28"/>
        <v>1.1274387989918428</v>
      </c>
      <c r="J129">
        <f t="shared" si="31"/>
        <v>0.87022149869460941</v>
      </c>
      <c r="K129">
        <f t="shared" si="32"/>
        <v>9</v>
      </c>
      <c r="L129">
        <f t="shared" si="33"/>
        <v>9.5040912839475418</v>
      </c>
      <c r="M129">
        <f t="shared" si="53"/>
        <v>34</v>
      </c>
      <c r="N129">
        <f t="shared" si="34"/>
        <v>1.0782945656616014</v>
      </c>
      <c r="O129">
        <f t="shared" si="35"/>
        <v>0.85954883926030734</v>
      </c>
      <c r="P129">
        <f t="shared" si="36"/>
        <v>0.72474117506832769</v>
      </c>
      <c r="Q129">
        <f t="shared" si="37"/>
        <v>0.76569458508056509</v>
      </c>
      <c r="R129">
        <f t="shared" si="38"/>
        <v>10.296440686954238</v>
      </c>
      <c r="S129">
        <f t="shared" si="54"/>
        <v>34</v>
      </c>
      <c r="T129">
        <f t="shared" si="39"/>
        <v>0.96558299080111498</v>
      </c>
      <c r="U129">
        <f t="shared" si="40"/>
        <v>0.83287355504660632</v>
      </c>
      <c r="V129">
        <f t="shared" si="41"/>
        <v>0.53257028890889568</v>
      </c>
      <c r="W129">
        <f t="shared" si="42"/>
        <v>0.70283446319133169</v>
      </c>
      <c r="X129">
        <f t="shared" si="43"/>
        <v>11.040859805662961</v>
      </c>
      <c r="Y129">
        <f t="shared" si="55"/>
        <v>34</v>
      </c>
      <c r="Z129">
        <f t="shared" si="44"/>
        <v>0.8362193994959215</v>
      </c>
      <c r="AA129">
        <f t="shared" si="45"/>
        <v>0.79848425662119538</v>
      </c>
      <c r="AB129">
        <f t="shared" si="46"/>
        <v>0.3362193994959215</v>
      </c>
      <c r="AC129">
        <f t="shared" si="47"/>
        <v>0.63164728754448063</v>
      </c>
      <c r="AD129">
        <f t="shared" si="48"/>
        <v>11.708616803459869</v>
      </c>
      <c r="AE129">
        <f t="shared" si="49"/>
        <v>2.5822699107205191</v>
      </c>
      <c r="AF129">
        <f t="shared" si="50"/>
        <v>0.15449286642933374</v>
      </c>
      <c r="AG129">
        <v>34</v>
      </c>
      <c r="AH129">
        <f t="shared" si="51"/>
        <v>1.8175631344627498E-2</v>
      </c>
    </row>
    <row r="130" spans="6:34" x14ac:dyDescent="0.25">
      <c r="F130">
        <f t="shared" si="52"/>
        <v>34.25</v>
      </c>
      <c r="G130">
        <f t="shared" si="29"/>
        <v>1.4067429593601344</v>
      </c>
      <c r="H130">
        <f t="shared" si="30"/>
        <v>0.92024818893190441</v>
      </c>
      <c r="I130">
        <f t="shared" si="28"/>
        <v>1.1567429593601344</v>
      </c>
      <c r="J130">
        <f t="shared" si="31"/>
        <v>0.87631130372206134</v>
      </c>
      <c r="K130">
        <f t="shared" si="32"/>
        <v>9.25</v>
      </c>
      <c r="L130">
        <f t="shared" si="33"/>
        <v>9.7336032159249122</v>
      </c>
      <c r="M130">
        <f t="shared" si="53"/>
        <v>34.25</v>
      </c>
      <c r="N130">
        <f t="shared" si="34"/>
        <v>1.0990157361749986</v>
      </c>
      <c r="O130">
        <f t="shared" si="35"/>
        <v>0.86411939895192091</v>
      </c>
      <c r="P130">
        <f t="shared" si="36"/>
        <v>0.74546234558172486</v>
      </c>
      <c r="Q130">
        <f t="shared" si="37"/>
        <v>0.77200386689276268</v>
      </c>
      <c r="R130">
        <f t="shared" si="38"/>
        <v>10.511902062256343</v>
      </c>
      <c r="S130">
        <f t="shared" si="54"/>
        <v>34.25</v>
      </c>
      <c r="T130">
        <f t="shared" si="39"/>
        <v>0.98250175567812403</v>
      </c>
      <c r="U130">
        <f t="shared" si="40"/>
        <v>0.8370736407759809</v>
      </c>
      <c r="V130">
        <f t="shared" si="41"/>
        <v>0.54948905378590474</v>
      </c>
      <c r="W130">
        <f t="shared" si="42"/>
        <v>0.70866506273158081</v>
      </c>
      <c r="X130">
        <f t="shared" si="43"/>
        <v>11.249605288154282</v>
      </c>
      <c r="Y130">
        <f t="shared" si="55"/>
        <v>34.25</v>
      </c>
      <c r="Z130">
        <f t="shared" si="44"/>
        <v>0.85087147968006716</v>
      </c>
      <c r="AA130">
        <f t="shared" si="45"/>
        <v>0.80257962532113059</v>
      </c>
      <c r="AB130">
        <f t="shared" si="46"/>
        <v>0.35087147968006716</v>
      </c>
      <c r="AC130">
        <f t="shared" si="47"/>
        <v>0.63715761560417372</v>
      </c>
      <c r="AD130">
        <f t="shared" si="48"/>
        <v>11.913810993645299</v>
      </c>
      <c r="AE130">
        <f t="shared" si="49"/>
        <v>2.6897893361674008</v>
      </c>
      <c r="AF130">
        <f t="shared" si="50"/>
        <v>0.14831729572170638</v>
      </c>
      <c r="AG130">
        <v>34.25</v>
      </c>
      <c r="AH130">
        <f t="shared" si="51"/>
        <v>1.7321727967498556E-2</v>
      </c>
    </row>
    <row r="131" spans="6:34" x14ac:dyDescent="0.25">
      <c r="F131">
        <f t="shared" si="52"/>
        <v>34.5</v>
      </c>
      <c r="G131">
        <f t="shared" si="29"/>
        <v>1.4358339966764528</v>
      </c>
      <c r="H131">
        <f t="shared" si="30"/>
        <v>0.92447520826604523</v>
      </c>
      <c r="I131">
        <f t="shared" ref="I131:I193" si="56">G131-$D$4*SQRT($H$1)</f>
        <v>1.1858339966764528</v>
      </c>
      <c r="J131">
        <f t="shared" si="31"/>
        <v>0.88215606856160189</v>
      </c>
      <c r="K131">
        <f t="shared" si="32"/>
        <v>9.5</v>
      </c>
      <c r="L131">
        <f t="shared" si="33"/>
        <v>9.9641979219308929</v>
      </c>
      <c r="M131">
        <f t="shared" si="53"/>
        <v>34.5</v>
      </c>
      <c r="N131">
        <f t="shared" si="34"/>
        <v>1.1195862059331183</v>
      </c>
      <c r="O131">
        <f t="shared" si="35"/>
        <v>0.86855493177744703</v>
      </c>
      <c r="P131">
        <f t="shared" si="36"/>
        <v>0.76603281533984457</v>
      </c>
      <c r="Q131">
        <f t="shared" si="37"/>
        <v>0.77817161158777193</v>
      </c>
      <c r="R131">
        <f t="shared" si="38"/>
        <v>10.728489134218556</v>
      </c>
      <c r="S131">
        <f t="shared" si="54"/>
        <v>34.5</v>
      </c>
      <c r="T131">
        <f t="shared" si="39"/>
        <v>0.99929747390370605</v>
      </c>
      <c r="U131">
        <f t="shared" si="40"/>
        <v>0.8411746956085655</v>
      </c>
      <c r="V131">
        <f t="shared" si="41"/>
        <v>0.56628477201148675</v>
      </c>
      <c r="W131">
        <f t="shared" si="42"/>
        <v>0.71439989471646559</v>
      </c>
      <c r="X131">
        <f t="shared" si="43"/>
        <v>11.459388373499628</v>
      </c>
      <c r="Y131">
        <f t="shared" si="55"/>
        <v>34.5</v>
      </c>
      <c r="Z131">
        <f t="shared" si="44"/>
        <v>0.8654169983382265</v>
      </c>
      <c r="AA131">
        <f t="shared" si="45"/>
        <v>0.80659502273911443</v>
      </c>
      <c r="AB131">
        <f t="shared" si="46"/>
        <v>0.3654169983382265</v>
      </c>
      <c r="AC131">
        <f t="shared" si="47"/>
        <v>0.64259992278054567</v>
      </c>
      <c r="AD131">
        <f t="shared" si="48"/>
        <v>12.119956546523925</v>
      </c>
      <c r="AE131">
        <f t="shared" si="49"/>
        <v>2.8033345883556464</v>
      </c>
      <c r="AF131">
        <f t="shared" si="50"/>
        <v>0.14230990551700093</v>
      </c>
      <c r="AG131">
        <v>34.5</v>
      </c>
      <c r="AH131">
        <f t="shared" si="51"/>
        <v>1.6499699190376919E-2</v>
      </c>
    </row>
    <row r="132" spans="6:34" x14ac:dyDescent="0.25">
      <c r="F132">
        <f t="shared" si="52"/>
        <v>34.75</v>
      </c>
      <c r="G132">
        <f t="shared" ref="G132:G193" si="57">(LN(F132/$C$2)+($D$3+0.5*$D$4^2)*$H$1)/($D$4*SQRT($H$1))</f>
        <v>1.4647149885704012</v>
      </c>
      <c r="H132">
        <f t="shared" ref="H132:H193" si="58">NORMSDIST(G132)</f>
        <v>0.92850065307243024</v>
      </c>
      <c r="I132">
        <f t="shared" si="56"/>
        <v>1.2147149885704012</v>
      </c>
      <c r="J132">
        <f t="shared" ref="J132:J193" si="59">NORMSDIST(I132)</f>
        <v>0.8877625930698213</v>
      </c>
      <c r="K132">
        <f t="shared" ref="K132:K193" si="60">IF(F132-$C$2&gt;0,F132-$C$2,0)</f>
        <v>9.75</v>
      </c>
      <c r="L132">
        <f t="shared" ref="L132:L193" si="61">F132*H132-$C$2*J132/EXP($D$3*$H$1)</f>
        <v>10.195824022550354</v>
      </c>
      <c r="M132">
        <f t="shared" si="53"/>
        <v>34.75</v>
      </c>
      <c r="N132">
        <f t="shared" ref="N132:N193" si="62">(LN(M132/$C$2)+($D$3+0.5*$D$4^2)*$O$1)/($D$4*SQRT($O$1))</f>
        <v>1.1400081511487228</v>
      </c>
      <c r="O132">
        <f t="shared" ref="O132:O193" si="63">NORMSDIST(N132)</f>
        <v>0.87285854737708968</v>
      </c>
      <c r="P132">
        <f t="shared" ref="P132:P193" si="64">N132-$D$4*SQRT($O$1)</f>
        <v>0.78645476055544905</v>
      </c>
      <c r="Q132">
        <f t="shared" ref="Q132:Q193" si="65">NORMSDIST(P132)</f>
        <v>0.78419944364275018</v>
      </c>
      <c r="R132">
        <f t="shared" ref="R132:R193" si="66">M132*O132-$C$2*Q132/EXP($D$3*$O$1)</f>
        <v>10.946168535083295</v>
      </c>
      <c r="S132">
        <f t="shared" si="54"/>
        <v>34.75</v>
      </c>
      <c r="T132">
        <f t="shared" ref="T132:T193" si="67">(LN(S132/$C$2)+($D$3+0.5*$D$4^2)*$U$1)/($D$4*SQRT($U$1))</f>
        <v>1.0159719223481405</v>
      </c>
      <c r="U132">
        <f t="shared" ref="U132:U193" si="68">NORMSDIST(T132)</f>
        <v>0.84517862135449051</v>
      </c>
      <c r="V132">
        <f t="shared" ref="V132:V193" si="69">T132-$D$4*SQRT($U$1)</f>
        <v>0.58295922045592119</v>
      </c>
      <c r="W132">
        <f t="shared" ref="W132:W193" si="70">NORMSDIST(V132)</f>
        <v>0.72003962364661922</v>
      </c>
      <c r="X132">
        <f t="shared" ref="X132:X193" si="71">S132*U132-$C$2*W132/EXP($D$3*$U$1)</f>
        <v>11.670184541896717</v>
      </c>
      <c r="Y132">
        <f t="shared" si="55"/>
        <v>34.75</v>
      </c>
      <c r="Z132">
        <f t="shared" ref="Z132:Z193" si="72">(LN(Y132/$C$2)+($D$3+0.5*$D$4^2)*$U$1)/($D$4*SQRT($AA$1))</f>
        <v>0.87985749428520066</v>
      </c>
      <c r="AA132">
        <f t="shared" ref="AA132:AA193" si="73">NORMSDIST(Z132)</f>
        <v>0.81053174313910681</v>
      </c>
      <c r="AB132">
        <f t="shared" ref="AB132:AB193" si="74">Z132-$D$4*SQRT($AA$1)</f>
        <v>0.37985749428520066</v>
      </c>
      <c r="AC132">
        <f t="shared" ref="AC132:AC193" si="75">NORMSDIST(AB132)</f>
        <v>0.64797439944334123</v>
      </c>
      <c r="AD132">
        <f t="shared" ref="AD132:AD193" si="76">Y132*AA132-$C$2*AC132/EXP($D$3*$AA$1)</f>
        <v>12.327033805950563</v>
      </c>
      <c r="AE132">
        <f t="shared" ref="AE132:AE193" si="77">EXP(-G132^2/2)</f>
        <v>2.9232470411846196</v>
      </c>
      <c r="AF132">
        <f t="shared" ref="AF132:AF193" si="78">EXP(-(G132^2)/2)/SQRT(2*PI())</f>
        <v>0.13647231136502405</v>
      </c>
      <c r="AG132">
        <v>34.75</v>
      </c>
      <c r="AH132">
        <f t="shared" ref="AH132:AH193" si="79">AF132/(AG132*$D$4*SQRT($H$1))</f>
        <v>1.5709043034822911E-2</v>
      </c>
    </row>
    <row r="133" spans="6:34" x14ac:dyDescent="0.25">
      <c r="F133">
        <f t="shared" ref="F133:F193" si="80">F132+0.25</f>
        <v>35</v>
      </c>
      <c r="G133">
        <f t="shared" si="57"/>
        <v>1.4933889464848515</v>
      </c>
      <c r="H133">
        <f t="shared" si="58"/>
        <v>0.9323322976654117</v>
      </c>
      <c r="I133">
        <f t="shared" si="56"/>
        <v>1.2433889464848515</v>
      </c>
      <c r="J133">
        <f t="shared" si="59"/>
        <v>0.89313772924233048</v>
      </c>
      <c r="K133">
        <f t="shared" si="60"/>
        <v>10</v>
      </c>
      <c r="L133">
        <f t="shared" si="61"/>
        <v>10.428432098856472</v>
      </c>
      <c r="M133">
        <f t="shared" ref="M133:M193" si="81">M132+0.25</f>
        <v>35</v>
      </c>
      <c r="N133">
        <f t="shared" si="62"/>
        <v>1.1602837012334883</v>
      </c>
      <c r="O133">
        <f t="shared" si="63"/>
        <v>0.87703334089974438</v>
      </c>
      <c r="P133">
        <f t="shared" si="64"/>
        <v>0.80673031064021461</v>
      </c>
      <c r="Q133">
        <f t="shared" si="65"/>
        <v>0.79008906143156876</v>
      </c>
      <c r="R133">
        <f t="shared" si="66"/>
        <v>11.164907672786523</v>
      </c>
      <c r="S133">
        <f t="shared" ref="S133:S193" si="82">S132+0.25</f>
        <v>35</v>
      </c>
      <c r="T133">
        <f t="shared" si="67"/>
        <v>1.0325268396687803</v>
      </c>
      <c r="U133">
        <f t="shared" si="68"/>
        <v>0.84908730950673572</v>
      </c>
      <c r="V133">
        <f t="shared" si="69"/>
        <v>0.59951413777656104</v>
      </c>
      <c r="W133">
        <f t="shared" si="70"/>
        <v>0.72558495740902895</v>
      </c>
      <c r="X133">
        <f t="shared" si="71"/>
        <v>11.881969747744325</v>
      </c>
      <c r="Y133">
        <f t="shared" ref="Y133:Y193" si="83">Y132+0.25</f>
        <v>35</v>
      </c>
      <c r="Z133">
        <f t="shared" si="72"/>
        <v>0.89419447324242585</v>
      </c>
      <c r="AA133">
        <f t="shared" si="73"/>
        <v>0.81439107561007962</v>
      </c>
      <c r="AB133">
        <f t="shared" si="74"/>
        <v>0.39419447324242585</v>
      </c>
      <c r="AC133">
        <f t="shared" si="75"/>
        <v>0.65328126711912893</v>
      </c>
      <c r="AD133">
        <f t="shared" si="76"/>
        <v>12.535023467328822</v>
      </c>
      <c r="AE133">
        <f t="shared" si="77"/>
        <v>3.0498892324842863</v>
      </c>
      <c r="AF133">
        <f t="shared" si="78"/>
        <v>0.13080549816442824</v>
      </c>
      <c r="AG133">
        <v>35</v>
      </c>
      <c r="AH133">
        <f t="shared" si="79"/>
        <v>1.494919979022037E-2</v>
      </c>
    </row>
    <row r="134" spans="6:34" x14ac:dyDescent="0.25">
      <c r="F134">
        <f t="shared" si="80"/>
        <v>35.25</v>
      </c>
      <c r="G134">
        <f t="shared" si="57"/>
        <v>1.5218588175603074</v>
      </c>
      <c r="H134">
        <f t="shared" si="58"/>
        <v>0.93597777000140747</v>
      </c>
      <c r="I134">
        <f t="shared" si="56"/>
        <v>1.2718588175603074</v>
      </c>
      <c r="J134">
        <f t="shared" si="59"/>
        <v>0.89828835681641928</v>
      </c>
      <c r="K134">
        <f t="shared" si="60"/>
        <v>10.25</v>
      </c>
      <c r="L134">
        <f t="shared" si="61"/>
        <v>10.661974657467837</v>
      </c>
      <c r="M134">
        <f t="shared" si="81"/>
        <v>35.25</v>
      </c>
      <c r="N134">
        <f t="shared" si="62"/>
        <v>1.1804149401304498</v>
      </c>
      <c r="O134">
        <f t="shared" si="63"/>
        <v>0.88108238863323063</v>
      </c>
      <c r="P134">
        <f t="shared" si="64"/>
        <v>0.82686154953717605</v>
      </c>
      <c r="Q134">
        <f t="shared" si="65"/>
        <v>0.79584223042992974</v>
      </c>
      <c r="R134">
        <f t="shared" si="66"/>
        <v>11.384674726781043</v>
      </c>
      <c r="S134">
        <f t="shared" si="82"/>
        <v>35.25</v>
      </c>
      <c r="T134">
        <f t="shared" si="67"/>
        <v>1.0489639273979887</v>
      </c>
      <c r="U134">
        <f t="shared" si="68"/>
        <v>0.85290263947986733</v>
      </c>
      <c r="V134">
        <f t="shared" si="69"/>
        <v>0.61595122550576942</v>
      </c>
      <c r="W134">
        <f t="shared" si="70"/>
        <v>0.73103664434075855</v>
      </c>
      <c r="X134">
        <f t="shared" si="71"/>
        <v>12.094720416839927</v>
      </c>
      <c r="Y134">
        <f t="shared" si="83"/>
        <v>35.25</v>
      </c>
      <c r="Z134">
        <f t="shared" si="72"/>
        <v>0.90842940878015366</v>
      </c>
      <c r="AA134">
        <f t="shared" si="73"/>
        <v>0.81817430305719041</v>
      </c>
      <c r="AB134">
        <f t="shared" si="74"/>
        <v>0.40842940878015366</v>
      </c>
      <c r="AC134">
        <f t="shared" si="75"/>
        <v>0.65852077689014732</v>
      </c>
      <c r="AD134">
        <f t="shared" si="76"/>
        <v>12.7439065747195</v>
      </c>
      <c r="AE134">
        <f t="shared" si="77"/>
        <v>3.1836461572608763</v>
      </c>
      <c r="AF134">
        <f t="shared" si="78"/>
        <v>0.12530986821244983</v>
      </c>
      <c r="AG134">
        <v>35.25</v>
      </c>
      <c r="AH134">
        <f t="shared" si="79"/>
        <v>1.4219559513469484E-2</v>
      </c>
    </row>
    <row r="135" spans="6:34" x14ac:dyDescent="0.25">
      <c r="F135">
        <f t="shared" si="80"/>
        <v>35.5</v>
      </c>
      <c r="G135">
        <f t="shared" si="57"/>
        <v>1.5501274864526773</v>
      </c>
      <c r="H135">
        <f t="shared" si="58"/>
        <v>0.93944454000816391</v>
      </c>
      <c r="I135">
        <f t="shared" si="56"/>
        <v>1.3001274864526773</v>
      </c>
      <c r="J135">
        <f t="shared" si="59"/>
        <v>0.9032213607779388</v>
      </c>
      <c r="K135">
        <f t="shared" si="60"/>
        <v>10.5</v>
      </c>
      <c r="L135">
        <f t="shared" si="61"/>
        <v>10.8964060924636</v>
      </c>
      <c r="M135">
        <f t="shared" si="81"/>
        <v>35.5</v>
      </c>
      <c r="N135">
        <f t="shared" si="62"/>
        <v>1.2004039075993618</v>
      </c>
      <c r="O135">
        <f t="shared" si="63"/>
        <v>0.88500874399466334</v>
      </c>
      <c r="P135">
        <f t="shared" si="64"/>
        <v>0.84685051700608804</v>
      </c>
      <c r="Q135">
        <f t="shared" si="65"/>
        <v>0.80146077671487248</v>
      </c>
      <c r="R135">
        <f t="shared" si="66"/>
        <v>11.605438642812629</v>
      </c>
      <c r="S135">
        <f t="shared" si="82"/>
        <v>35.5</v>
      </c>
      <c r="T135">
        <f t="shared" si="67"/>
        <v>1.0652848509926309</v>
      </c>
      <c r="U135">
        <f t="shared" si="68"/>
        <v>0.85662647698728767</v>
      </c>
      <c r="V135">
        <f t="shared" si="69"/>
        <v>0.63227214910041163</v>
      </c>
      <c r="W135">
        <f t="shared" si="70"/>
        <v>0.73639547040243714</v>
      </c>
      <c r="X135">
        <f t="shared" si="71"/>
        <v>12.308413443154361</v>
      </c>
      <c r="Y135">
        <f t="shared" si="83"/>
        <v>35.5</v>
      </c>
      <c r="Z135">
        <f t="shared" si="72"/>
        <v>0.92256374322633872</v>
      </c>
      <c r="AA135">
        <f t="shared" si="73"/>
        <v>0.82188270126529672</v>
      </c>
      <c r="AB135">
        <f t="shared" si="74"/>
        <v>0.42256374322633872</v>
      </c>
      <c r="AC135">
        <f t="shared" si="75"/>
        <v>0.66369320784432406</v>
      </c>
      <c r="AD135">
        <f t="shared" si="76"/>
        <v>12.953664517752987</v>
      </c>
      <c r="AE135">
        <f t="shared" si="77"/>
        <v>3.3249266447264492</v>
      </c>
      <c r="AF135">
        <f t="shared" si="78"/>
        <v>0.11998528780602762</v>
      </c>
      <c r="AG135">
        <v>35.5</v>
      </c>
      <c r="AH135">
        <f t="shared" si="79"/>
        <v>1.3519469048566492E-2</v>
      </c>
    </row>
    <row r="136" spans="6:34" x14ac:dyDescent="0.25">
      <c r="F136">
        <f t="shared" si="80"/>
        <v>35.75</v>
      </c>
      <c r="G136">
        <f t="shared" si="57"/>
        <v>1.5781977770872635</v>
      </c>
      <c r="H136">
        <f t="shared" si="58"/>
        <v>0.94273990960964626</v>
      </c>
      <c r="I136">
        <f t="shared" si="56"/>
        <v>1.3281977770872635</v>
      </c>
      <c r="J136">
        <f t="shared" si="59"/>
        <v>0.9079436107111567</v>
      </c>
      <c r="K136">
        <f t="shared" si="60"/>
        <v>10.75</v>
      </c>
      <c r="L136">
        <f t="shared" si="61"/>
        <v>11.131682644595305</v>
      </c>
      <c r="M136">
        <f t="shared" si="81"/>
        <v>35.75</v>
      </c>
      <c r="N136">
        <f t="shared" si="62"/>
        <v>1.2202526004569549</v>
      </c>
      <c r="O136">
        <f t="shared" si="63"/>
        <v>0.88881543386331185</v>
      </c>
      <c r="P136">
        <f t="shared" si="64"/>
        <v>0.86669920986368121</v>
      </c>
      <c r="Q136">
        <f t="shared" si="65"/>
        <v>0.80694658075507797</v>
      </c>
      <c r="R136">
        <f t="shared" si="66"/>
        <v>11.827169126737072</v>
      </c>
      <c r="S136">
        <f t="shared" si="82"/>
        <v>35.75</v>
      </c>
      <c r="T136">
        <f t="shared" si="67"/>
        <v>1.0814912408467403</v>
      </c>
      <c r="U136">
        <f t="shared" si="68"/>
        <v>0.86026067254999683</v>
      </c>
      <c r="V136">
        <f t="shared" si="69"/>
        <v>0.64847853895452101</v>
      </c>
      <c r="W136">
        <f t="shared" si="70"/>
        <v>0.7416622564598141</v>
      </c>
      <c r="X136">
        <f t="shared" si="71"/>
        <v>12.52302618521755</v>
      </c>
      <c r="Y136">
        <f t="shared" si="83"/>
        <v>35.75</v>
      </c>
      <c r="Z136">
        <f t="shared" si="72"/>
        <v>0.93659888854363182</v>
      </c>
      <c r="AA136">
        <f t="shared" si="73"/>
        <v>0.82551753803124484</v>
      </c>
      <c r="AB136">
        <f t="shared" si="74"/>
        <v>0.43659888854363182</v>
      </c>
      <c r="AC136">
        <f t="shared" si="75"/>
        <v>0.66879886557574297</v>
      </c>
      <c r="AD136">
        <f t="shared" si="76"/>
        <v>13.16427902836244</v>
      </c>
      <c r="AE136">
        <f t="shared" si="77"/>
        <v>3.4741648243057486</v>
      </c>
      <c r="AF136">
        <f t="shared" si="78"/>
        <v>0.11483113225094448</v>
      </c>
      <c r="AG136">
        <v>35.75</v>
      </c>
      <c r="AH136">
        <f t="shared" si="79"/>
        <v>1.2848238573532249E-2</v>
      </c>
    </row>
    <row r="137" spans="6:34" x14ac:dyDescent="0.25">
      <c r="F137">
        <f t="shared" si="80"/>
        <v>36</v>
      </c>
      <c r="G137">
        <f t="shared" si="57"/>
        <v>1.6060724543516369</v>
      </c>
      <c r="H137">
        <f t="shared" si="58"/>
        <v>0.94587100432961257</v>
      </c>
      <c r="I137">
        <f t="shared" si="56"/>
        <v>1.3560724543516369</v>
      </c>
      <c r="J137">
        <f t="shared" si="59"/>
        <v>0.91246194192513608</v>
      </c>
      <c r="K137">
        <f t="shared" si="60"/>
        <v>11</v>
      </c>
      <c r="L137">
        <f t="shared" si="61"/>
        <v>11.367762358204672</v>
      </c>
      <c r="M137">
        <f t="shared" si="81"/>
        <v>36</v>
      </c>
      <c r="N137">
        <f t="shared" si="62"/>
        <v>1.2399629737739799</v>
      </c>
      <c r="O137">
        <f t="shared" si="63"/>
        <v>0.8925054552386541</v>
      </c>
      <c r="P137">
        <f t="shared" si="64"/>
        <v>0.88640958318070617</v>
      </c>
      <c r="Q137">
        <f t="shared" si="65"/>
        <v>0.81230157148766502</v>
      </c>
      <c r="R137">
        <f t="shared" si="66"/>
        <v>12.049836637461365</v>
      </c>
      <c r="S137">
        <f t="shared" si="82"/>
        <v>36</v>
      </c>
      <c r="T137">
        <f t="shared" si="67"/>
        <v>1.0975846932689002</v>
      </c>
      <c r="U137">
        <f t="shared" si="68"/>
        <v>0.86380706013009301</v>
      </c>
      <c r="V137">
        <f t="shared" si="69"/>
        <v>0.66457199137668088</v>
      </c>
      <c r="W137">
        <f t="shared" si="70"/>
        <v>0.74683785567152705</v>
      </c>
      <c r="X137">
        <f t="shared" si="71"/>
        <v>12.738536462146975</v>
      </c>
      <c r="Y137">
        <f t="shared" si="83"/>
        <v>36</v>
      </c>
      <c r="Z137">
        <f t="shared" si="72"/>
        <v>0.95053622717581843</v>
      </c>
      <c r="AA137">
        <f t="shared" si="73"/>
        <v>0.82908007236150816</v>
      </c>
      <c r="AB137">
        <f t="shared" si="74"/>
        <v>0.45053622717581843</v>
      </c>
      <c r="AC137">
        <f t="shared" si="75"/>
        <v>0.67383808073478124</v>
      </c>
      <c r="AD137">
        <f t="shared" si="76"/>
        <v>13.375732177353907</v>
      </c>
      <c r="AE137">
        <f t="shared" si="77"/>
        <v>3.6318216861599009</v>
      </c>
      <c r="AF137">
        <f t="shared" si="78"/>
        <v>0.10984632916360315</v>
      </c>
      <c r="AG137">
        <v>36</v>
      </c>
      <c r="AH137">
        <f t="shared" si="79"/>
        <v>1.2205147684844795E-2</v>
      </c>
    </row>
    <row r="138" spans="6:34" x14ac:dyDescent="0.25">
      <c r="F138">
        <f t="shared" si="80"/>
        <v>36.25</v>
      </c>
      <c r="G138">
        <f t="shared" si="57"/>
        <v>1.633754225729932</v>
      </c>
      <c r="H138">
        <f t="shared" si="58"/>
        <v>0.94884476635975623</v>
      </c>
      <c r="I138">
        <f t="shared" si="56"/>
        <v>1.383754225729932</v>
      </c>
      <c r="J138">
        <f t="shared" si="59"/>
        <v>0.9167831382860695</v>
      </c>
      <c r="K138">
        <f t="shared" si="60"/>
        <v>11.25</v>
      </c>
      <c r="L138">
        <f t="shared" si="61"/>
        <v>11.604605036227781</v>
      </c>
      <c r="M138">
        <f t="shared" si="81"/>
        <v>36.25</v>
      </c>
      <c r="N138">
        <f t="shared" si="62"/>
        <v>1.259536942030828</v>
      </c>
      <c r="O138">
        <f t="shared" si="63"/>
        <v>0.89608177220673391</v>
      </c>
      <c r="P138">
        <f t="shared" si="64"/>
        <v>0.90598355143755427</v>
      </c>
      <c r="Q138">
        <f t="shared" si="65"/>
        <v>0.81752772067652213</v>
      </c>
      <c r="R138">
        <f t="shared" si="66"/>
        <v>12.273412379088263</v>
      </c>
      <c r="S138">
        <f t="shared" si="82"/>
        <v>36.25</v>
      </c>
      <c r="T138">
        <f t="shared" si="67"/>
        <v>1.1135667714258046</v>
      </c>
      <c r="U138">
        <f t="shared" si="68"/>
        <v>0.86726745588248633</v>
      </c>
      <c r="V138">
        <f t="shared" si="69"/>
        <v>0.68055406953358533</v>
      </c>
      <c r="W138">
        <f t="shared" si="70"/>
        <v>0.75192315098109908</v>
      </c>
      <c r="X138">
        <f t="shared" si="71"/>
        <v>12.954922549349607</v>
      </c>
      <c r="Y138">
        <f t="shared" si="83"/>
        <v>36.25</v>
      </c>
      <c r="Z138">
        <f t="shared" si="72"/>
        <v>0.96437711286496608</v>
      </c>
      <c r="AA138">
        <f t="shared" si="73"/>
        <v>0.83257155373187941</v>
      </c>
      <c r="AB138">
        <f t="shared" si="74"/>
        <v>0.46437711286496608</v>
      </c>
      <c r="AC138">
        <f t="shared" si="75"/>
        <v>0.67881120762708402</v>
      </c>
      <c r="AD138">
        <f t="shared" si="76"/>
        <v>13.588006370828527</v>
      </c>
      <c r="AE138">
        <f t="shared" si="77"/>
        <v>3.7983867421333315</v>
      </c>
      <c r="AF138">
        <f t="shared" si="78"/>
        <v>0.10502939997557231</v>
      </c>
      <c r="AG138">
        <v>36.25</v>
      </c>
      <c r="AH138">
        <f t="shared" si="79"/>
        <v>1.158945103178729E-2</v>
      </c>
    </row>
    <row r="139" spans="6:34" x14ac:dyDescent="0.25">
      <c r="F139">
        <f t="shared" si="80"/>
        <v>36.5</v>
      </c>
      <c r="G139">
        <f t="shared" si="57"/>
        <v>1.6612457428809801</v>
      </c>
      <c r="H139">
        <f t="shared" si="58"/>
        <v>0.9516679489816442</v>
      </c>
      <c r="I139">
        <f t="shared" si="56"/>
        <v>1.4112457428809801</v>
      </c>
      <c r="J139">
        <f t="shared" si="59"/>
        <v>0.92091391668185807</v>
      </c>
      <c r="K139">
        <f t="shared" si="60"/>
        <v>11.5</v>
      </c>
      <c r="L139">
        <f t="shared" si="61"/>
        <v>11.84217219363769</v>
      </c>
      <c r="M139">
        <f t="shared" si="81"/>
        <v>36.5</v>
      </c>
      <c r="N139">
        <f t="shared" si="62"/>
        <v>1.2789763802334404</v>
      </c>
      <c r="O139">
        <f t="shared" si="63"/>
        <v>0.89954731319836267</v>
      </c>
      <c r="P139">
        <f t="shared" si="64"/>
        <v>0.92542298964016667</v>
      </c>
      <c r="Q139">
        <f t="shared" si="65"/>
        <v>0.822627037546664</v>
      </c>
      <c r="R139">
        <f t="shared" si="66"/>
        <v>12.497868292339334</v>
      </c>
      <c r="S139">
        <f t="shared" si="82"/>
        <v>36.5</v>
      </c>
      <c r="T139">
        <f t="shared" si="67"/>
        <v>1.1294390062533934</v>
      </c>
      <c r="U139">
        <f t="shared" si="68"/>
        <v>0.87064365701852853</v>
      </c>
      <c r="V139">
        <f t="shared" si="69"/>
        <v>0.69642630436117414</v>
      </c>
      <c r="W139">
        <f t="shared" si="70"/>
        <v>0.75691905271106619</v>
      </c>
      <c r="X139">
        <f t="shared" si="71"/>
        <v>13.172163173925707</v>
      </c>
      <c r="Y139">
        <f t="shared" si="83"/>
        <v>36.5</v>
      </c>
      <c r="Z139">
        <f t="shared" si="72"/>
        <v>0.97812287144049015</v>
      </c>
      <c r="AA139">
        <f t="shared" si="73"/>
        <v>0.83599322140604815</v>
      </c>
      <c r="AB139">
        <f t="shared" si="74"/>
        <v>0.47812287144049015</v>
      </c>
      <c r="AC139">
        <f t="shared" si="75"/>
        <v>0.68371862286050655</v>
      </c>
      <c r="AD139">
        <f t="shared" si="76"/>
        <v>13.80108434647115</v>
      </c>
      <c r="AE139">
        <f t="shared" si="77"/>
        <v>3.974379793419295</v>
      </c>
      <c r="AF139">
        <f t="shared" si="78"/>
        <v>0.10037849957419621</v>
      </c>
      <c r="AG139">
        <v>36.5</v>
      </c>
      <c r="AH139">
        <f t="shared" si="79"/>
        <v>1.1000383514980406E-2</v>
      </c>
    </row>
    <row r="140" spans="6:34" x14ac:dyDescent="0.25">
      <c r="F140">
        <f t="shared" si="80"/>
        <v>36.75</v>
      </c>
      <c r="G140">
        <f t="shared" si="57"/>
        <v>1.6885496031625795</v>
      </c>
      <c r="H140">
        <f t="shared" si="58"/>
        <v>0.95434711223544</v>
      </c>
      <c r="I140">
        <f t="shared" si="56"/>
        <v>1.4385496031625795</v>
      </c>
      <c r="J140">
        <f t="shared" si="59"/>
        <v>0.92486091304296958</v>
      </c>
      <c r="K140">
        <f t="shared" si="60"/>
        <v>11.75</v>
      </c>
      <c r="L140">
        <f t="shared" si="61"/>
        <v>12.080427009650577</v>
      </c>
      <c r="M140">
        <f t="shared" si="81"/>
        <v>36.75</v>
      </c>
      <c r="N140">
        <f t="shared" si="62"/>
        <v>1.2982831249911295</v>
      </c>
      <c r="O140">
        <f t="shared" si="63"/>
        <v>0.90290496852316793</v>
      </c>
      <c r="P140">
        <f t="shared" si="64"/>
        <v>0.94472973439785579</v>
      </c>
      <c r="Q140">
        <f t="shared" si="65"/>
        <v>0.8276015636886227</v>
      </c>
      <c r="R140">
        <f t="shared" si="66"/>
        <v>12.723177045327311</v>
      </c>
      <c r="S140">
        <f t="shared" si="82"/>
        <v>36.75</v>
      </c>
      <c r="T140">
        <f t="shared" si="67"/>
        <v>1.1452028973368906</v>
      </c>
      <c r="U140">
        <f t="shared" si="68"/>
        <v>0.87393744077550495</v>
      </c>
      <c r="V140">
        <f t="shared" si="69"/>
        <v>0.71219019544467133</v>
      </c>
      <c r="W140">
        <f t="shared" si="70"/>
        <v>0.76182649625703958</v>
      </c>
      <c r="X140">
        <f t="shared" si="71"/>
        <v>13.390237509802049</v>
      </c>
      <c r="Y140">
        <f t="shared" si="83"/>
        <v>36.75</v>
      </c>
      <c r="Z140">
        <f t="shared" si="72"/>
        <v>0.99177480158128972</v>
      </c>
      <c r="AA140">
        <f t="shared" si="73"/>
        <v>0.83934630381002562</v>
      </c>
      <c r="AB140">
        <f t="shared" si="74"/>
        <v>0.49177480158128972</v>
      </c>
      <c r="AC140">
        <f t="shared" si="75"/>
        <v>0.6885607240391165</v>
      </c>
      <c r="AD140">
        <f t="shared" si="76"/>
        <v>14.0149491697188</v>
      </c>
      <c r="AE140">
        <f t="shared" si="77"/>
        <v>4.160352811652074</v>
      </c>
      <c r="AF140">
        <f t="shared" si="78"/>
        <v>9.5891454033441195E-2</v>
      </c>
      <c r="AG140">
        <v>36.75</v>
      </c>
      <c r="AH140">
        <f t="shared" si="79"/>
        <v>1.0437165064864348E-2</v>
      </c>
    </row>
    <row r="141" spans="6:34" x14ac:dyDescent="0.25">
      <c r="F141">
        <f t="shared" si="80"/>
        <v>37</v>
      </c>
      <c r="G141">
        <f t="shared" si="57"/>
        <v>1.7156683511040947</v>
      </c>
      <c r="H141">
        <f t="shared" si="58"/>
        <v>0.95688861973249473</v>
      </c>
      <c r="I141">
        <f t="shared" si="56"/>
        <v>1.4656683511040947</v>
      </c>
      <c r="J141">
        <f t="shared" si="59"/>
        <v>0.9286306698421487</v>
      </c>
      <c r="K141">
        <f t="shared" si="60"/>
        <v>12</v>
      </c>
      <c r="L141">
        <f t="shared" si="61"/>
        <v>12.319334278994248</v>
      </c>
      <c r="M141">
        <f t="shared" si="81"/>
        <v>37</v>
      </c>
      <c r="N141">
        <f t="shared" si="62"/>
        <v>1.3174589755578634</v>
      </c>
      <c r="O141">
        <f t="shared" si="63"/>
        <v>0.90615758816397618</v>
      </c>
      <c r="P141">
        <f t="shared" si="64"/>
        <v>0.96390558496458967</v>
      </c>
      <c r="Q141">
        <f t="shared" si="65"/>
        <v>0.83245336822647109</v>
      </c>
      <c r="R141">
        <f t="shared" si="66"/>
        <v>12.949312023744799</v>
      </c>
      <c r="S141">
        <f t="shared" si="82"/>
        <v>37</v>
      </c>
      <c r="T141">
        <f t="shared" si="67"/>
        <v>1.1608599137610101</v>
      </c>
      <c r="U141">
        <f t="shared" si="68"/>
        <v>0.87715056348616216</v>
      </c>
      <c r="V141">
        <f t="shared" si="69"/>
        <v>0.72784721186879076</v>
      </c>
      <c r="W141">
        <f t="shared" si="70"/>
        <v>0.76664643987942505</v>
      </c>
      <c r="X141">
        <f t="shared" si="71"/>
        <v>13.609125172620022</v>
      </c>
      <c r="Y141">
        <f t="shared" si="83"/>
        <v>37</v>
      </c>
      <c r="Z141">
        <f t="shared" si="72"/>
        <v>1.0053341755520473</v>
      </c>
      <c r="AA141">
        <f t="shared" si="73"/>
        <v>0.84263201795949827</v>
      </c>
      <c r="AB141">
        <f t="shared" si="74"/>
        <v>0.50533417555204729</v>
      </c>
      <c r="AC141">
        <f t="shared" si="75"/>
        <v>0.69333792850331855</v>
      </c>
      <c r="AD141">
        <f t="shared" si="76"/>
        <v>14.229584229821818</v>
      </c>
      <c r="AE141">
        <f t="shared" si="77"/>
        <v>4.3568919405719662</v>
      </c>
      <c r="AF141">
        <f t="shared" si="78"/>
        <v>9.1565796407854033E-2</v>
      </c>
      <c r="AG141">
        <v>37</v>
      </c>
      <c r="AH141">
        <f t="shared" si="79"/>
        <v>9.8990050170653012E-3</v>
      </c>
    </row>
    <row r="142" spans="6:34" x14ac:dyDescent="0.25">
      <c r="F142">
        <f t="shared" si="80"/>
        <v>37.25</v>
      </c>
      <c r="G142">
        <f t="shared" si="57"/>
        <v>1.7426044798294711</v>
      </c>
      <c r="H142">
        <f t="shared" si="58"/>
        <v>0.95929863651323899</v>
      </c>
      <c r="I142">
        <f t="shared" si="56"/>
        <v>1.4926044798294711</v>
      </c>
      <c r="J142">
        <f t="shared" si="59"/>
        <v>0.93222962499480455</v>
      </c>
      <c r="K142">
        <f t="shared" si="60"/>
        <v>12.25</v>
      </c>
      <c r="L142">
        <f t="shared" si="61"/>
        <v>12.558860362512313</v>
      </c>
      <c r="M142">
        <f t="shared" si="81"/>
        <v>37.25</v>
      </c>
      <c r="N142">
        <f t="shared" si="62"/>
        <v>1.336505694838491</v>
      </c>
      <c r="O142">
        <f t="shared" si="63"/>
        <v>0.90930797981651956</v>
      </c>
      <c r="P142">
        <f t="shared" si="64"/>
        <v>0.98295230424521729</v>
      </c>
      <c r="Q142">
        <f t="shared" si="65"/>
        <v>0.83718454324273106</v>
      </c>
      <c r="R142">
        <f t="shared" si="66"/>
        <v>13.176247320532617</v>
      </c>
      <c r="S142">
        <f t="shared" si="82"/>
        <v>37.25</v>
      </c>
      <c r="T142">
        <f t="shared" si="67"/>
        <v>1.1764114949315327</v>
      </c>
      <c r="U142">
        <f t="shared" si="68"/>
        <v>0.8802847597426795</v>
      </c>
      <c r="V142">
        <f t="shared" si="69"/>
        <v>0.74339879303931344</v>
      </c>
      <c r="W142">
        <f t="shared" si="70"/>
        <v>0.77137986259045865</v>
      </c>
      <c r="X142">
        <f t="shared" si="71"/>
        <v>13.828806214403116</v>
      </c>
      <c r="Y142">
        <f t="shared" si="83"/>
        <v>37.25</v>
      </c>
      <c r="Z142">
        <f t="shared" si="72"/>
        <v>1.0188022399147356</v>
      </c>
      <c r="AA142">
        <f t="shared" si="73"/>
        <v>0.84585156893731439</v>
      </c>
      <c r="AB142">
        <f t="shared" si="74"/>
        <v>0.51880223991473562</v>
      </c>
      <c r="AC142">
        <f t="shared" si="75"/>
        <v>0.69805067211513661</v>
      </c>
      <c r="AD142">
        <f t="shared" si="76"/>
        <v>14.444973235809595</v>
      </c>
      <c r="AE142">
        <f t="shared" si="77"/>
        <v>4.5646196258741609</v>
      </c>
      <c r="AF142">
        <f t="shared" si="78"/>
        <v>8.7398800579146188E-2</v>
      </c>
      <c r="AG142">
        <v>37.25</v>
      </c>
      <c r="AH142">
        <f t="shared" si="79"/>
        <v>9.3851061024586516E-3</v>
      </c>
    </row>
    <row r="143" spans="6:34" x14ac:dyDescent="0.25">
      <c r="F143">
        <f t="shared" si="80"/>
        <v>37.5</v>
      </c>
      <c r="G143">
        <f t="shared" si="57"/>
        <v>1.7693604324326575</v>
      </c>
      <c r="H143">
        <f t="shared" si="58"/>
        <v>0.96158312785634192</v>
      </c>
      <c r="I143">
        <f t="shared" si="56"/>
        <v>1.5193604324326575</v>
      </c>
      <c r="J143">
        <f t="shared" si="59"/>
        <v>0.93566410208177964</v>
      </c>
      <c r="K143">
        <f t="shared" si="60"/>
        <v>12.5</v>
      </c>
      <c r="L143">
        <f t="shared" si="61"/>
        <v>12.798973137353791</v>
      </c>
      <c r="M143">
        <f t="shared" si="81"/>
        <v>37.5</v>
      </c>
      <c r="N143">
        <f t="shared" si="62"/>
        <v>1.3554250103613099</v>
      </c>
      <c r="O143">
        <f t="shared" si="63"/>
        <v>0.91235890715996681</v>
      </c>
      <c r="P143">
        <f t="shared" si="64"/>
        <v>1.0018716197680362</v>
      </c>
      <c r="Q143">
        <f t="shared" si="65"/>
        <v>0.84179719945313458</v>
      </c>
      <c r="R143">
        <f t="shared" si="66"/>
        <v>13.403957725087167</v>
      </c>
      <c r="S143">
        <f t="shared" si="82"/>
        <v>37.5</v>
      </c>
      <c r="T143">
        <f t="shared" si="67"/>
        <v>1.1918590513694072</v>
      </c>
      <c r="U143">
        <f t="shared" si="68"/>
        <v>0.88334174164971579</v>
      </c>
      <c r="V143">
        <f t="shared" si="69"/>
        <v>0.75884634947718788</v>
      </c>
      <c r="W143">
        <f t="shared" si="70"/>
        <v>0.77602776213415914</v>
      </c>
      <c r="X143">
        <f t="shared" si="71"/>
        <v>14.049261118026568</v>
      </c>
      <c r="Y143">
        <f t="shared" si="83"/>
        <v>37.5</v>
      </c>
      <c r="Z143">
        <f t="shared" si="72"/>
        <v>1.0321802162163287</v>
      </c>
      <c r="AA143">
        <f t="shared" si="73"/>
        <v>0.84900614941842178</v>
      </c>
      <c r="AB143">
        <f t="shared" si="74"/>
        <v>0.53218021621632872</v>
      </c>
      <c r="AC143">
        <f t="shared" si="75"/>
        <v>0.7026994080876694</v>
      </c>
      <c r="AD143">
        <f t="shared" si="76"/>
        <v>14.661100212372222</v>
      </c>
      <c r="AE143">
        <f t="shared" si="77"/>
        <v>4.7841968813465225</v>
      </c>
      <c r="AF143">
        <f t="shared" si="78"/>
        <v>8.3387513159606755E-2</v>
      </c>
      <c r="AG143">
        <v>37.5</v>
      </c>
      <c r="AH143">
        <f t="shared" si="79"/>
        <v>8.8946680703580541E-3</v>
      </c>
    </row>
    <row r="144" spans="6:34" x14ac:dyDescent="0.25">
      <c r="F144">
        <f t="shared" si="80"/>
        <v>37.75</v>
      </c>
      <c r="G144">
        <f t="shared" si="57"/>
        <v>1.7959386033073319</v>
      </c>
      <c r="H144">
        <f t="shared" si="58"/>
        <v>0.96374785894976556</v>
      </c>
      <c r="I144">
        <f t="shared" si="56"/>
        <v>1.5459386033073319</v>
      </c>
      <c r="J144">
        <f t="shared" si="59"/>
        <v>0.93894030181663635</v>
      </c>
      <c r="K144">
        <f t="shared" si="60"/>
        <v>12.75</v>
      </c>
      <c r="L144">
        <f t="shared" si="61"/>
        <v>13.039641946974466</v>
      </c>
      <c r="M144">
        <f t="shared" si="81"/>
        <v>37.75</v>
      </c>
      <c r="N144">
        <f t="shared" si="62"/>
        <v>1.3742186152183269</v>
      </c>
      <c r="O144">
        <f t="shared" si="63"/>
        <v>0.91531308834430813</v>
      </c>
      <c r="P144">
        <f t="shared" si="64"/>
        <v>1.0206652246250532</v>
      </c>
      <c r="Q144">
        <f t="shared" si="65"/>
        <v>0.84629346212397749</v>
      </c>
      <c r="R144">
        <f t="shared" si="66"/>
        <v>13.632418712062844</v>
      </c>
      <c r="S144">
        <f t="shared" si="82"/>
        <v>37.75</v>
      </c>
      <c r="T144">
        <f t="shared" si="67"/>
        <v>1.2072039654784683</v>
      </c>
      <c r="U144">
        <f t="shared" si="68"/>
        <v>0.88632319816139016</v>
      </c>
      <c r="V144">
        <f t="shared" si="69"/>
        <v>0.77419126358624901</v>
      </c>
      <c r="W144">
        <f t="shared" si="70"/>
        <v>0.78059115305676097</v>
      </c>
      <c r="X144">
        <f t="shared" si="71"/>
        <v>14.270470791510974</v>
      </c>
      <c r="Y144">
        <f t="shared" si="83"/>
        <v>37.75</v>
      </c>
      <c r="Z144">
        <f t="shared" si="72"/>
        <v>1.045469301653666</v>
      </c>
      <c r="AA144">
        <f t="shared" si="73"/>
        <v>0.85209693923969299</v>
      </c>
      <c r="AB144">
        <f t="shared" si="74"/>
        <v>0.54546930165366603</v>
      </c>
      <c r="AC144">
        <f t="shared" si="75"/>
        <v>0.70728460585771957</v>
      </c>
      <c r="AD144">
        <f t="shared" si="76"/>
        <v>14.877949495668748</v>
      </c>
      <c r="AE144">
        <f t="shared" si="77"/>
        <v>5.0163256999258818</v>
      </c>
      <c r="AF144">
        <f t="shared" si="78"/>
        <v>7.9528783469408143E-2</v>
      </c>
      <c r="AG144">
        <v>37.75</v>
      </c>
      <c r="AH144">
        <f t="shared" si="79"/>
        <v>8.4268909636458951E-3</v>
      </c>
    </row>
    <row r="145" spans="6:34" x14ac:dyDescent="0.25">
      <c r="F145">
        <f t="shared" si="80"/>
        <v>38</v>
      </c>
      <c r="G145">
        <f t="shared" si="57"/>
        <v>1.8223413394327401</v>
      </c>
      <c r="H145">
        <f t="shared" si="58"/>
        <v>0.96579839533907319</v>
      </c>
      <c r="I145">
        <f t="shared" si="56"/>
        <v>1.5723413394327401</v>
      </c>
      <c r="J145">
        <f t="shared" si="59"/>
        <v>0.94206429468051689</v>
      </c>
      <c r="K145">
        <f t="shared" si="60"/>
        <v>13</v>
      </c>
      <c r="L145">
        <f t="shared" si="61"/>
        <v>13.280837551154917</v>
      </c>
      <c r="M145">
        <f t="shared" si="81"/>
        <v>38</v>
      </c>
      <c r="N145">
        <f t="shared" si="62"/>
        <v>1.3928881689744821</v>
      </c>
      <c r="O145">
        <f t="shared" si="63"/>
        <v>0.91817319468114633</v>
      </c>
      <c r="P145">
        <f t="shared" si="64"/>
        <v>1.0393347783812084</v>
      </c>
      <c r="Q145">
        <f t="shared" si="65"/>
        <v>0.85067546722462373</v>
      </c>
      <c r="R145">
        <f t="shared" si="66"/>
        <v>13.861606429821972</v>
      </c>
      <c r="S145">
        <f t="shared" si="82"/>
        <v>38</v>
      </c>
      <c r="T145">
        <f t="shared" si="67"/>
        <v>1.2224475922878155</v>
      </c>
      <c r="U145">
        <f t="shared" si="68"/>
        <v>0.88923079449726461</v>
      </c>
      <c r="V145">
        <f t="shared" si="69"/>
        <v>0.78943489039559622</v>
      </c>
      <c r="W145">
        <f t="shared" si="70"/>
        <v>0.78507106486515776</v>
      </c>
      <c r="X145">
        <f t="shared" si="71"/>
        <v>14.492416562159985</v>
      </c>
      <c r="Y145">
        <f t="shared" si="83"/>
        <v>38</v>
      </c>
      <c r="Z145">
        <f t="shared" si="72"/>
        <v>1.0586706697163701</v>
      </c>
      <c r="AA145">
        <f t="shared" si="73"/>
        <v>0.85512510501217764</v>
      </c>
      <c r="AB145">
        <f t="shared" si="74"/>
        <v>0.55867066971637014</v>
      </c>
      <c r="AC145">
        <f t="shared" si="75"/>
        <v>0.71180675000058169</v>
      </c>
      <c r="AD145">
        <f t="shared" si="76"/>
        <v>15.095505729071832</v>
      </c>
      <c r="AE145">
        <f t="shared" si="77"/>
        <v>5.261751618859785</v>
      </c>
      <c r="AF145">
        <f t="shared" si="78"/>
        <v>7.5819291616027087E-2</v>
      </c>
      <c r="AG145">
        <v>38</v>
      </c>
      <c r="AH145">
        <f t="shared" si="79"/>
        <v>7.9809780648449572E-3</v>
      </c>
    </row>
    <row r="146" spans="6:34" x14ac:dyDescent="0.25">
      <c r="F146">
        <f t="shared" si="80"/>
        <v>38.25</v>
      </c>
      <c r="G146">
        <f t="shared" si="57"/>
        <v>1.8485709416173763</v>
      </c>
      <c r="H146">
        <f t="shared" si="58"/>
        <v>0.9677401040731044</v>
      </c>
      <c r="I146">
        <f t="shared" si="56"/>
        <v>1.5985709416173763</v>
      </c>
      <c r="J146">
        <f t="shared" si="59"/>
        <v>0.94504201464896298</v>
      </c>
      <c r="K146">
        <f t="shared" si="60"/>
        <v>13.25</v>
      </c>
      <c r="L146">
        <f t="shared" si="61"/>
        <v>13.522532076219385</v>
      </c>
      <c r="M146">
        <f t="shared" si="81"/>
        <v>38.25</v>
      </c>
      <c r="N146">
        <f t="shared" si="62"/>
        <v>1.411435298547064</v>
      </c>
      <c r="O146">
        <f t="shared" si="63"/>
        <v>0.92094184952498148</v>
      </c>
      <c r="P146">
        <f t="shared" si="64"/>
        <v>1.0578819079537902</v>
      </c>
      <c r="Q146">
        <f t="shared" si="65"/>
        <v>0.85494535780758651</v>
      </c>
      <c r="R146">
        <f t="shared" si="66"/>
        <v>14.091497688581548</v>
      </c>
      <c r="S146">
        <f t="shared" si="82"/>
        <v>38.25</v>
      </c>
      <c r="T146">
        <f t="shared" si="67"/>
        <v>1.237591260169852</v>
      </c>
      <c r="U146">
        <f t="shared" si="68"/>
        <v>0.89206617163262203</v>
      </c>
      <c r="V146">
        <f t="shared" si="69"/>
        <v>0.80457855827763269</v>
      </c>
      <c r="W146">
        <f t="shared" si="70"/>
        <v>0.78946854027086688</v>
      </c>
      <c r="X146">
        <f t="shared" si="71"/>
        <v>14.715080170561489</v>
      </c>
      <c r="Y146">
        <f t="shared" si="83"/>
        <v>38.25</v>
      </c>
      <c r="Z146">
        <f t="shared" si="72"/>
        <v>1.0717854708086882</v>
      </c>
      <c r="AA146">
        <f t="shared" si="73"/>
        <v>0.85809179977343653</v>
      </c>
      <c r="AB146">
        <f t="shared" si="74"/>
        <v>0.57178547080868825</v>
      </c>
      <c r="AC146">
        <f t="shared" si="75"/>
        <v>0.71626633918596616</v>
      </c>
      <c r="AD146">
        <f t="shared" si="76"/>
        <v>15.313753858858444</v>
      </c>
      <c r="AE146">
        <f t="shared" si="77"/>
        <v>5.5212664487529368</v>
      </c>
      <c r="AF146">
        <f t="shared" si="78"/>
        <v>7.2255574713576798E-2</v>
      </c>
      <c r="AG146">
        <v>38.25</v>
      </c>
      <c r="AH146">
        <f t="shared" si="79"/>
        <v>7.5561385321387502E-3</v>
      </c>
    </row>
    <row r="147" spans="6:34" x14ac:dyDescent="0.25">
      <c r="F147">
        <f t="shared" si="80"/>
        <v>38.5</v>
      </c>
      <c r="G147">
        <f t="shared" si="57"/>
        <v>1.8746296657021513</v>
      </c>
      <c r="H147">
        <f t="shared" si="58"/>
        <v>0.96957815547186521</v>
      </c>
      <c r="I147">
        <f t="shared" si="56"/>
        <v>1.6246296657021513</v>
      </c>
      <c r="J147">
        <f t="shared" si="59"/>
        <v>0.94787925393677053</v>
      </c>
      <c r="K147">
        <f t="shared" si="60"/>
        <v>13.5</v>
      </c>
      <c r="L147">
        <f t="shared" si="61"/>
        <v>13.764698965620379</v>
      </c>
      <c r="M147">
        <f t="shared" si="81"/>
        <v>38.5</v>
      </c>
      <c r="N147">
        <f t="shared" si="62"/>
        <v>1.4298615990564774</v>
      </c>
      <c r="O147">
        <f t="shared" si="63"/>
        <v>0.92362162733260522</v>
      </c>
      <c r="P147">
        <f t="shared" si="64"/>
        <v>1.0763082084632036</v>
      </c>
      <c r="Q147">
        <f t="shared" si="65"/>
        <v>0.85910528060852143</v>
      </c>
      <c r="R147">
        <f t="shared" si="66"/>
        <v>14.322069948302808</v>
      </c>
      <c r="S147">
        <f t="shared" si="82"/>
        <v>38.5</v>
      </c>
      <c r="T147">
        <f t="shared" si="67"/>
        <v>1.2526362715349348</v>
      </c>
      <c r="U147">
        <f t="shared" si="68"/>
        <v>0.89483094585852929</v>
      </c>
      <c r="V147">
        <f t="shared" si="69"/>
        <v>0.81962356964271554</v>
      </c>
      <c r="W147">
        <f t="shared" si="70"/>
        <v>0.79378463351701689</v>
      </c>
      <c r="X147">
        <f t="shared" si="71"/>
        <v>14.938443764470133</v>
      </c>
      <c r="Y147">
        <f t="shared" si="83"/>
        <v>38.5</v>
      </c>
      <c r="Z147">
        <f t="shared" si="72"/>
        <v>1.0848148328510756</v>
      </c>
      <c r="AA147">
        <f t="shared" si="73"/>
        <v>0.86099816267770657</v>
      </c>
      <c r="AB147">
        <f t="shared" si="74"/>
        <v>0.58481483285107561</v>
      </c>
      <c r="AC147">
        <f t="shared" si="75"/>
        <v>0.72066388517403179</v>
      </c>
      <c r="AD147">
        <f t="shared" si="76"/>
        <v>15.532679129855048</v>
      </c>
      <c r="AE147">
        <f t="shared" si="77"/>
        <v>5.7957111769069432</v>
      </c>
      <c r="AF147">
        <f t="shared" si="78"/>
        <v>6.8834051287962966E-2</v>
      </c>
      <c r="AG147">
        <v>38.5</v>
      </c>
      <c r="AH147">
        <f t="shared" si="79"/>
        <v>7.1515897442039449E-3</v>
      </c>
    </row>
    <row r="148" spans="6:34" x14ac:dyDescent="0.25">
      <c r="F148">
        <f t="shared" si="80"/>
        <v>38.75</v>
      </c>
      <c r="G148">
        <f t="shared" si="57"/>
        <v>1.9005197237246212</v>
      </c>
      <c r="H148">
        <f t="shared" si="58"/>
        <v>0.97131752544616889</v>
      </c>
      <c r="I148">
        <f t="shared" si="56"/>
        <v>1.6505197237246212</v>
      </c>
      <c r="J148">
        <f t="shared" si="59"/>
        <v>0.95058165868894151</v>
      </c>
      <c r="K148">
        <f t="shared" si="60"/>
        <v>13.75</v>
      </c>
      <c r="L148">
        <f t="shared" si="61"/>
        <v>14.007312931035649</v>
      </c>
      <c r="M148">
        <f t="shared" si="81"/>
        <v>38.75</v>
      </c>
      <c r="N148">
        <f t="shared" si="62"/>
        <v>1.4481686346494791</v>
      </c>
      <c r="O148">
        <f t="shared" si="63"/>
        <v>0.92621505288874761</v>
      </c>
      <c r="P148">
        <f t="shared" si="64"/>
        <v>1.0946152440562054</v>
      </c>
      <c r="Q148">
        <f t="shared" si="65"/>
        <v>0.86315738285841515</v>
      </c>
      <c r="R148">
        <f t="shared" si="66"/>
        <v>14.553301306366635</v>
      </c>
      <c r="S148">
        <f t="shared" si="82"/>
        <v>38.75</v>
      </c>
      <c r="T148">
        <f t="shared" si="67"/>
        <v>1.2675839035035428</v>
      </c>
      <c r="U148">
        <f t="shared" si="68"/>
        <v>0.89752670840738225</v>
      </c>
      <c r="V148">
        <f t="shared" si="69"/>
        <v>0.83457120161132348</v>
      </c>
      <c r="W148">
        <f t="shared" si="70"/>
        <v>0.79802040878585179</v>
      </c>
      <c r="X148">
        <f t="shared" si="71"/>
        <v>15.162489892588155</v>
      </c>
      <c r="Y148">
        <f t="shared" si="83"/>
        <v>38.75</v>
      </c>
      <c r="Z148">
        <f t="shared" si="72"/>
        <v>1.0977598618623106</v>
      </c>
      <c r="AA148">
        <f t="shared" si="73"/>
        <v>0.86384531872175507</v>
      </c>
      <c r="AB148">
        <f t="shared" si="74"/>
        <v>0.59775986186231056</v>
      </c>
      <c r="AC148">
        <f t="shared" si="75"/>
        <v>0.72499991185049573</v>
      </c>
      <c r="AD148">
        <f t="shared" si="76"/>
        <v>15.752267081045964</v>
      </c>
      <c r="AE148">
        <f t="shared" si="77"/>
        <v>6.0859790560309124</v>
      </c>
      <c r="AF148">
        <f t="shared" si="78"/>
        <v>6.5551043920550486E-2</v>
      </c>
      <c r="AG148">
        <v>38.75</v>
      </c>
      <c r="AH148">
        <f t="shared" si="79"/>
        <v>6.7665593724439213E-3</v>
      </c>
    </row>
    <row r="149" spans="6:34" x14ac:dyDescent="0.25">
      <c r="F149">
        <f t="shared" si="80"/>
        <v>39</v>
      </c>
      <c r="G149">
        <f t="shared" si="57"/>
        <v>1.9262432850457829</v>
      </c>
      <c r="H149">
        <f t="shared" si="58"/>
        <v>0.97296299830316069</v>
      </c>
      <c r="I149">
        <f t="shared" si="56"/>
        <v>1.6762432850457829</v>
      </c>
      <c r="J149">
        <f t="shared" si="59"/>
        <v>0.95315472554803204</v>
      </c>
      <c r="K149">
        <f t="shared" si="60"/>
        <v>14</v>
      </c>
      <c r="L149">
        <f t="shared" si="61"/>
        <v>14.250349904107072</v>
      </c>
      <c r="M149">
        <f t="shared" si="81"/>
        <v>39</v>
      </c>
      <c r="N149">
        <f t="shared" si="62"/>
        <v>1.4663579392959405</v>
      </c>
      <c r="O149">
        <f t="shared" si="63"/>
        <v>0.9287246006866412</v>
      </c>
      <c r="P149">
        <f t="shared" si="64"/>
        <v>1.1128045487026668</v>
      </c>
      <c r="Q149">
        <f t="shared" si="65"/>
        <v>0.86710380930022968</v>
      </c>
      <c r="R149">
        <f t="shared" si="66"/>
        <v>14.785170485075053</v>
      </c>
      <c r="S149">
        <f t="shared" si="82"/>
        <v>39</v>
      </c>
      <c r="T149">
        <f t="shared" si="67"/>
        <v>1.2824354085568315</v>
      </c>
      <c r="U149">
        <f t="shared" si="68"/>
        <v>0.90015502513982915</v>
      </c>
      <c r="V149">
        <f t="shared" si="69"/>
        <v>0.84942270666461217</v>
      </c>
      <c r="W149">
        <f t="shared" si="70"/>
        <v>0.8021769386842561</v>
      </c>
      <c r="X149">
        <f t="shared" si="71"/>
        <v>15.387201498260328</v>
      </c>
      <c r="Y149">
        <f t="shared" si="83"/>
        <v>39</v>
      </c>
      <c r="Z149">
        <f t="shared" si="72"/>
        <v>1.1106216425228914</v>
      </c>
      <c r="AA149">
        <f t="shared" si="73"/>
        <v>0.86663437850436975</v>
      </c>
      <c r="AB149">
        <f t="shared" si="74"/>
        <v>0.61062164252289142</v>
      </c>
      <c r="AC149">
        <f t="shared" si="75"/>
        <v>0.72927495429978828</v>
      </c>
      <c r="AD149">
        <f t="shared" si="76"/>
        <v>15.972503541152129</v>
      </c>
      <c r="AE149">
        <f t="shared" si="77"/>
        <v>6.3930188901115832</v>
      </c>
      <c r="AF149">
        <f t="shared" si="78"/>
        <v>6.2402800188577204E-2</v>
      </c>
      <c r="AG149">
        <v>39</v>
      </c>
      <c r="AH149">
        <f t="shared" si="79"/>
        <v>6.4002871988284313E-3</v>
      </c>
    </row>
    <row r="150" spans="6:34" x14ac:dyDescent="0.25">
      <c r="F150">
        <f t="shared" si="80"/>
        <v>39.25</v>
      </c>
      <c r="G150">
        <f t="shared" si="57"/>
        <v>1.9518024774408669</v>
      </c>
      <c r="H150">
        <f t="shared" si="58"/>
        <v>0.97451916997635568</v>
      </c>
      <c r="I150">
        <f t="shared" si="56"/>
        <v>1.7018024774408669</v>
      </c>
      <c r="J150">
        <f t="shared" si="59"/>
        <v>0.95560379903062798</v>
      </c>
      <c r="K150">
        <f t="shared" si="60"/>
        <v>14.25</v>
      </c>
      <c r="L150">
        <f t="shared" si="61"/>
        <v>14.493786988935287</v>
      </c>
      <c r="M150">
        <f t="shared" si="81"/>
        <v>39.25</v>
      </c>
      <c r="N150">
        <f t="shared" si="62"/>
        <v>1.4844310175601563</v>
      </c>
      <c r="O150">
        <f t="shared" si="63"/>
        <v>0.93115269445268367</v>
      </c>
      <c r="P150">
        <f t="shared" si="64"/>
        <v>1.1308776269668825</v>
      </c>
      <c r="Q150">
        <f t="shared" si="65"/>
        <v>0.87094669940228109</v>
      </c>
      <c r="R150">
        <f t="shared" si="66"/>
        <v>15.017656819015979</v>
      </c>
      <c r="S150">
        <f t="shared" si="82"/>
        <v>39.25</v>
      </c>
      <c r="T150">
        <f t="shared" si="67"/>
        <v>1.2971920151664027</v>
      </c>
      <c r="U150">
        <f t="shared" si="68"/>
        <v>0.90271743628915346</v>
      </c>
      <c r="V150">
        <f t="shared" si="69"/>
        <v>0.8641793132741834</v>
      </c>
      <c r="W150">
        <f t="shared" si="70"/>
        <v>0.80625530280481239</v>
      </c>
      <c r="X150">
        <f t="shared" si="71"/>
        <v>15.612561913097913</v>
      </c>
      <c r="Y150">
        <f t="shared" si="83"/>
        <v>39.25</v>
      </c>
      <c r="Z150">
        <f t="shared" si="72"/>
        <v>1.1234012387204335</v>
      </c>
      <c r="AA150">
        <f t="shared" si="73"/>
        <v>0.86936643801752989</v>
      </c>
      <c r="AB150">
        <f t="shared" si="74"/>
        <v>0.62340123872043351</v>
      </c>
      <c r="AC150">
        <f t="shared" si="75"/>
        <v>0.73348955791522741</v>
      </c>
      <c r="AD150">
        <f t="shared" si="76"/>
        <v>16.193374624187875</v>
      </c>
      <c r="AE150">
        <f t="shared" si="77"/>
        <v>6.7178385299873558</v>
      </c>
      <c r="AF150">
        <f t="shared" si="78"/>
        <v>5.9385511964989673E-2</v>
      </c>
      <c r="AG150">
        <v>39.25</v>
      </c>
      <c r="AH150">
        <f t="shared" si="79"/>
        <v>6.0520266970690113E-3</v>
      </c>
    </row>
    <row r="151" spans="6:34" x14ac:dyDescent="0.25">
      <c r="F151">
        <f t="shared" si="80"/>
        <v>39.5</v>
      </c>
      <c r="G151">
        <f t="shared" si="57"/>
        <v>1.9771993881555019</v>
      </c>
      <c r="H151">
        <f t="shared" si="58"/>
        <v>0.97599045162318288</v>
      </c>
      <c r="I151">
        <f t="shared" si="56"/>
        <v>1.7271993881555019</v>
      </c>
      <c r="J151">
        <f t="shared" si="59"/>
        <v>0.95793406964827577</v>
      </c>
      <c r="K151">
        <f t="shared" si="60"/>
        <v>14.5</v>
      </c>
      <c r="L151">
        <f t="shared" si="61"/>
        <v>14.737602415428874</v>
      </c>
      <c r="M151">
        <f t="shared" si="81"/>
        <v>39.5</v>
      </c>
      <c r="N151">
        <f t="shared" si="62"/>
        <v>1.502389345347664</v>
      </c>
      <c r="O151">
        <f t="shared" si="63"/>
        <v>0.93350170680488231</v>
      </c>
      <c r="P151">
        <f t="shared" si="64"/>
        <v>1.1488359547543903</v>
      </c>
      <c r="Q151">
        <f t="shared" si="65"/>
        <v>0.87468818476066568</v>
      </c>
      <c r="R151">
        <f t="shared" si="66"/>
        <v>15.250740242326184</v>
      </c>
      <c r="S151">
        <f t="shared" si="82"/>
        <v>39.5</v>
      </c>
      <c r="T151">
        <f t="shared" si="67"/>
        <v>1.3118549284040821</v>
      </c>
      <c r="U151">
        <f t="shared" si="68"/>
        <v>0.90521545625938649</v>
      </c>
      <c r="V151">
        <f t="shared" si="69"/>
        <v>0.87884222651186283</v>
      </c>
      <c r="W151">
        <f t="shared" si="70"/>
        <v>0.81025658635992204</v>
      </c>
      <c r="X151">
        <f t="shared" si="71"/>
        <v>15.838554850545503</v>
      </c>
      <c r="Y151">
        <f t="shared" si="83"/>
        <v>39.5</v>
      </c>
      <c r="Z151">
        <f t="shared" si="72"/>
        <v>1.136099694077751</v>
      </c>
      <c r="AA151">
        <f t="shared" si="73"/>
        <v>0.87204257846739264</v>
      </c>
      <c r="AB151">
        <f t="shared" si="74"/>
        <v>0.63609969407775102</v>
      </c>
      <c r="AC151">
        <f t="shared" si="75"/>
        <v>0.73764427754518469</v>
      </c>
      <c r="AD151">
        <f t="shared" si="76"/>
        <v>16.414866725002287</v>
      </c>
      <c r="AE151">
        <f t="shared" si="77"/>
        <v>7.0615085919742331</v>
      </c>
      <c r="AF151">
        <f t="shared" si="78"/>
        <v>5.6495333143805997E-2</v>
      </c>
      <c r="AG151">
        <v>39.5</v>
      </c>
      <c r="AH151">
        <f t="shared" si="79"/>
        <v>5.7210463943094684E-3</v>
      </c>
    </row>
    <row r="152" spans="6:34" x14ac:dyDescent="0.25">
      <c r="F152">
        <f t="shared" si="80"/>
        <v>39.75</v>
      </c>
      <c r="G152">
        <f t="shared" si="57"/>
        <v>2.0024360649285611</v>
      </c>
      <c r="H152">
        <f t="shared" si="58"/>
        <v>0.97738107353724957</v>
      </c>
      <c r="I152">
        <f t="shared" si="56"/>
        <v>1.7524360649285611</v>
      </c>
      <c r="J152">
        <f t="shared" si="59"/>
        <v>0.96015057271090698</v>
      </c>
      <c r="K152">
        <f t="shared" si="60"/>
        <v>14.75</v>
      </c>
      <c r="L152">
        <f t="shared" si="61"/>
        <v>14.981775493593346</v>
      </c>
      <c r="M152">
        <f t="shared" si="81"/>
        <v>39.75</v>
      </c>
      <c r="N152">
        <f t="shared" si="62"/>
        <v>1.5202343706285069</v>
      </c>
      <c r="O152">
        <f t="shared" si="63"/>
        <v>0.93577395903526539</v>
      </c>
      <c r="P152">
        <f t="shared" si="64"/>
        <v>1.1666809800352331</v>
      </c>
      <c r="Q152">
        <f t="shared" si="65"/>
        <v>0.87833038668311447</v>
      </c>
      <c r="R152">
        <f t="shared" si="66"/>
        <v>15.484401275884501</v>
      </c>
      <c r="S152">
        <f t="shared" si="82"/>
        <v>39.75</v>
      </c>
      <c r="T152">
        <f t="shared" si="67"/>
        <v>1.3264253305324594</v>
      </c>
      <c r="U152">
        <f t="shared" si="68"/>
        <v>0.90765057347359868</v>
      </c>
      <c r="V152">
        <f t="shared" si="69"/>
        <v>0.89341262864024007</v>
      </c>
      <c r="W152">
        <f t="shared" si="70"/>
        <v>0.81418187888654225</v>
      </c>
      <c r="X152">
        <f t="shared" si="71"/>
        <v>16.065164399403738</v>
      </c>
      <c r="Y152">
        <f t="shared" si="83"/>
        <v>39.75</v>
      </c>
      <c r="Z152">
        <f t="shared" si="72"/>
        <v>1.1487180324642805</v>
      </c>
      <c r="AA152">
        <f t="shared" si="73"/>
        <v>0.87466386612331393</v>
      </c>
      <c r="AB152">
        <f t="shared" si="74"/>
        <v>0.6487180324642805</v>
      </c>
      <c r="AC152">
        <f t="shared" si="75"/>
        <v>0.74173967667422969</v>
      </c>
      <c r="AD152">
        <f t="shared" si="76"/>
        <v>16.636966514811391</v>
      </c>
      <c r="AE152">
        <f t="shared" si="77"/>
        <v>7.4251664137457176</v>
      </c>
      <c r="AF152">
        <f t="shared" si="78"/>
        <v>5.3728395859639913E-2</v>
      </c>
      <c r="AG152">
        <v>39.75</v>
      </c>
      <c r="AH152">
        <f t="shared" si="79"/>
        <v>5.406631029900872E-3</v>
      </c>
    </row>
    <row r="153" spans="6:34" x14ac:dyDescent="0.25">
      <c r="F153">
        <f t="shared" si="80"/>
        <v>40</v>
      </c>
      <c r="G153">
        <f t="shared" si="57"/>
        <v>2.0275145169829427</v>
      </c>
      <c r="H153">
        <f t="shared" si="58"/>
        <v>0.97869508932659932</v>
      </c>
      <c r="I153">
        <f t="shared" si="56"/>
        <v>1.7775145169829427</v>
      </c>
      <c r="J153">
        <f t="shared" si="59"/>
        <v>0.96225818775359373</v>
      </c>
      <c r="K153">
        <f t="shared" si="60"/>
        <v>15</v>
      </c>
      <c r="L153">
        <f t="shared" si="61"/>
        <v>15.226286568832407</v>
      </c>
      <c r="M153">
        <f t="shared" si="81"/>
        <v>40</v>
      </c>
      <c r="N153">
        <f t="shared" si="62"/>
        <v>1.537967514137822</v>
      </c>
      <c r="O153">
        <f t="shared" si="63"/>
        <v>0.93797172100692183</v>
      </c>
      <c r="P153">
        <f t="shared" si="64"/>
        <v>1.1844141235445482</v>
      </c>
      <c r="Q153">
        <f t="shared" si="65"/>
        <v>0.88187541394674174</v>
      </c>
      <c r="R153">
        <f t="shared" si="66"/>
        <v>15.718621014465143</v>
      </c>
      <c r="S153">
        <f t="shared" si="82"/>
        <v>40</v>
      </c>
      <c r="T153">
        <f t="shared" si="67"/>
        <v>1.3409043815769157</v>
      </c>
      <c r="U153">
        <f t="shared" si="68"/>
        <v>0.91002425026898959</v>
      </c>
      <c r="V153">
        <f t="shared" si="69"/>
        <v>0.90789167968469642</v>
      </c>
      <c r="W153">
        <f t="shared" si="70"/>
        <v>0.81803227301912051</v>
      </c>
      <c r="X153">
        <f t="shared" si="71"/>
        <v>16.292375017320047</v>
      </c>
      <c r="Y153">
        <f t="shared" si="83"/>
        <v>40</v>
      </c>
      <c r="Z153">
        <f t="shared" si="72"/>
        <v>1.1612572584914713</v>
      </c>
      <c r="AA153">
        <f t="shared" si="73"/>
        <v>0.87723135219320747</v>
      </c>
      <c r="AB153">
        <f t="shared" si="74"/>
        <v>0.66125725849147132</v>
      </c>
      <c r="AC153">
        <f t="shared" si="75"/>
        <v>0.74577632663824245</v>
      </c>
      <c r="AD153">
        <f t="shared" si="76"/>
        <v>16.85966093672722</v>
      </c>
      <c r="AE153">
        <f t="shared" si="77"/>
        <v>7.8100202625768587</v>
      </c>
      <c r="AF153">
        <f t="shared" si="78"/>
        <v>5.1080825271739391E-2</v>
      </c>
      <c r="AG153">
        <v>40</v>
      </c>
      <c r="AH153">
        <f t="shared" si="79"/>
        <v>5.108082527173939E-3</v>
      </c>
    </row>
    <row r="154" spans="6:34" x14ac:dyDescent="0.25">
      <c r="F154">
        <f t="shared" si="80"/>
        <v>40.25</v>
      </c>
      <c r="G154">
        <f t="shared" si="57"/>
        <v>2.052436715985487</v>
      </c>
      <c r="H154">
        <f t="shared" si="58"/>
        <v>0.97993638031313035</v>
      </c>
      <c r="I154">
        <f t="shared" si="56"/>
        <v>1.802436715985487</v>
      </c>
      <c r="J154">
        <f t="shared" si="59"/>
        <v>0.96426163853032532</v>
      </c>
      <c r="K154">
        <f t="shared" si="60"/>
        <v>15.25</v>
      </c>
      <c r="L154">
        <f t="shared" si="61"/>
        <v>15.471116978322307</v>
      </c>
      <c r="M154">
        <f t="shared" si="81"/>
        <v>40.25</v>
      </c>
      <c r="N154">
        <f t="shared" si="62"/>
        <v>1.5555901700546015</v>
      </c>
      <c r="O154">
        <f t="shared" si="63"/>
        <v>0.94009721115681188</v>
      </c>
      <c r="P154">
        <f t="shared" si="64"/>
        <v>1.2020367794613278</v>
      </c>
      <c r="Q154">
        <f t="shared" si="65"/>
        <v>0.88532536072226109</v>
      </c>
      <c r="R154">
        <f t="shared" si="66"/>
        <v>15.953381113878745</v>
      </c>
      <c r="S154">
        <f t="shared" si="82"/>
        <v>40.25</v>
      </c>
      <c r="T154">
        <f t="shared" si="67"/>
        <v>1.355293219879832</v>
      </c>
      <c r="U154">
        <f t="shared" si="68"/>
        <v>0.91233792283556447</v>
      </c>
      <c r="V154">
        <f t="shared" si="69"/>
        <v>0.92228051798761268</v>
      </c>
      <c r="W154">
        <f t="shared" si="70"/>
        <v>0.82180886332834058</v>
      </c>
      <c r="X154">
        <f t="shared" si="71"/>
        <v>16.520171524258537</v>
      </c>
      <c r="Y154">
        <f t="shared" si="83"/>
        <v>40.25</v>
      </c>
      <c r="Z154">
        <f t="shared" si="72"/>
        <v>1.1737183579927435</v>
      </c>
      <c r="AA154">
        <f t="shared" si="73"/>
        <v>0.8797460727236287</v>
      </c>
      <c r="AB154">
        <f t="shared" si="74"/>
        <v>0.67371835799274349</v>
      </c>
      <c r="AC154">
        <f t="shared" si="75"/>
        <v>0.74975480587249466</v>
      </c>
      <c r="AD154">
        <f t="shared" si="76"/>
        <v>17.08293720128902</v>
      </c>
      <c r="AE154">
        <f t="shared" si="77"/>
        <v>8.2173538120280032</v>
      </c>
      <c r="AF154">
        <f t="shared" si="78"/>
        <v>4.8548752983897103E-2</v>
      </c>
      <c r="AG154">
        <v>40.25</v>
      </c>
      <c r="AH154">
        <f t="shared" si="79"/>
        <v>4.8247207934307684E-3</v>
      </c>
    </row>
    <row r="155" spans="6:34" x14ac:dyDescent="0.25">
      <c r="F155">
        <f t="shared" si="80"/>
        <v>40.5</v>
      </c>
      <c r="G155">
        <f t="shared" si="57"/>
        <v>2.0772045969771713</v>
      </c>
      <c r="H155">
        <f t="shared" si="58"/>
        <v>0.98110866011205866</v>
      </c>
      <c r="I155">
        <f t="shared" si="56"/>
        <v>1.8272045969771713</v>
      </c>
      <c r="J155">
        <f t="shared" si="59"/>
        <v>0.96616549352137393</v>
      </c>
      <c r="K155">
        <f t="shared" si="60"/>
        <v>15.5</v>
      </c>
      <c r="L155">
        <f t="shared" si="61"/>
        <v>15.71624900850944</v>
      </c>
      <c r="M155">
        <f t="shared" si="81"/>
        <v>40.5</v>
      </c>
      <c r="N155">
        <f t="shared" si="62"/>
        <v>1.5731037066594429</v>
      </c>
      <c r="O155">
        <f t="shared" si="63"/>
        <v>0.94215259659594341</v>
      </c>
      <c r="P155">
        <f t="shared" si="64"/>
        <v>1.2195503160661691</v>
      </c>
      <c r="Q155">
        <f t="shared" si="65"/>
        <v>0.88868230465736109</v>
      </c>
      <c r="R155">
        <f t="shared" si="66"/>
        <v>16.188663778126394</v>
      </c>
      <c r="S155">
        <f t="shared" si="82"/>
        <v>40.5</v>
      </c>
      <c r="T155">
        <f t="shared" si="67"/>
        <v>1.3695929626376375</v>
      </c>
      <c r="U155">
        <f t="shared" si="68"/>
        <v>0.91459300119534881</v>
      </c>
      <c r="V155">
        <f t="shared" si="69"/>
        <v>0.93658026074541822</v>
      </c>
      <c r="W155">
        <f t="shared" si="70"/>
        <v>0.82551274522332718</v>
      </c>
      <c r="X155">
        <f t="shared" si="71"/>
        <v>16.748539095959913</v>
      </c>
      <c r="Y155">
        <f t="shared" si="83"/>
        <v>40.5</v>
      </c>
      <c r="Z155">
        <f t="shared" si="72"/>
        <v>1.1861022984885856</v>
      </c>
      <c r="AA155">
        <f t="shared" si="73"/>
        <v>0.88220904852304138</v>
      </c>
      <c r="AB155">
        <f t="shared" si="74"/>
        <v>0.68610229848858562</v>
      </c>
      <c r="AC155">
        <f t="shared" si="75"/>
        <v>0.75367569919171651</v>
      </c>
      <c r="AD155">
        <f t="shared" si="76"/>
        <v>17.306782782001839</v>
      </c>
      <c r="AE155">
        <f t="shared" si="77"/>
        <v>8.6485309041701406</v>
      </c>
      <c r="AF155">
        <f t="shared" si="78"/>
        <v>4.6128329171960414E-2</v>
      </c>
      <c r="AG155">
        <v>40.5</v>
      </c>
      <c r="AH155">
        <f t="shared" si="79"/>
        <v>4.5558843626627571E-3</v>
      </c>
    </row>
    <row r="156" spans="6:34" x14ac:dyDescent="0.25">
      <c r="F156">
        <f t="shared" si="80"/>
        <v>40.75</v>
      </c>
      <c r="G156">
        <f t="shared" si="57"/>
        <v>2.1018200592746838</v>
      </c>
      <c r="H156">
        <f t="shared" si="58"/>
        <v>0.9822154793538439</v>
      </c>
      <c r="I156">
        <f t="shared" si="56"/>
        <v>1.8518200592746838</v>
      </c>
      <c r="J156">
        <f t="shared" si="59"/>
        <v>0.96797416690370475</v>
      </c>
      <c r="K156">
        <f t="shared" si="60"/>
        <v>15.75</v>
      </c>
      <c r="L156">
        <f t="shared" si="61"/>
        <v>15.961665853771258</v>
      </c>
      <c r="M156">
        <f t="shared" si="81"/>
        <v>40.75</v>
      </c>
      <c r="N156">
        <f t="shared" si="62"/>
        <v>1.5905094669720559</v>
      </c>
      <c r="O156">
        <f t="shared" si="63"/>
        <v>0.94413999329895804</v>
      </c>
      <c r="P156">
        <f t="shared" si="64"/>
        <v>1.2369560763787821</v>
      </c>
      <c r="Q156">
        <f t="shared" si="65"/>
        <v>0.89194830511207557</v>
      </c>
      <c r="R156">
        <f t="shared" si="66"/>
        <v>16.424451746590023</v>
      </c>
      <c r="S156">
        <f t="shared" si="82"/>
        <v>40.75</v>
      </c>
      <c r="T156">
        <f t="shared" si="67"/>
        <v>1.3838047064213335</v>
      </c>
      <c r="U156">
        <f t="shared" si="68"/>
        <v>0.91679086921924202</v>
      </c>
      <c r="V156">
        <f t="shared" si="69"/>
        <v>0.95079200452911417</v>
      </c>
      <c r="W156">
        <f t="shared" si="70"/>
        <v>0.82914501391499829</v>
      </c>
      <c r="X156">
        <f t="shared" si="71"/>
        <v>16.977463257400736</v>
      </c>
      <c r="Y156">
        <f t="shared" si="83"/>
        <v>40.75</v>
      </c>
      <c r="Z156">
        <f t="shared" si="72"/>
        <v>1.1984100296373419</v>
      </c>
      <c r="AA156">
        <f t="shared" si="73"/>
        <v>0.88462128510680693</v>
      </c>
      <c r="AB156">
        <f t="shared" si="74"/>
        <v>0.69841002963734189</v>
      </c>
      <c r="AC156">
        <f t="shared" si="75"/>
        <v>0.75753959710117003</v>
      </c>
      <c r="AD156">
        <f t="shared" si="76"/>
        <v>17.531185410887119</v>
      </c>
      <c r="AE156">
        <f t="shared" si="77"/>
        <v>9.1050006155448813</v>
      </c>
      <c r="AF156">
        <f t="shared" si="78"/>
        <v>4.3815733490486793E-2</v>
      </c>
      <c r="AG156">
        <v>40.75</v>
      </c>
      <c r="AH156">
        <f t="shared" si="79"/>
        <v>4.3009308947717095E-3</v>
      </c>
    </row>
    <row r="157" spans="6:34" x14ac:dyDescent="0.25">
      <c r="F157">
        <f t="shared" si="80"/>
        <v>41</v>
      </c>
      <c r="G157">
        <f t="shared" si="57"/>
        <v>2.1262849673444282</v>
      </c>
      <c r="H157">
        <f t="shared" si="58"/>
        <v>0.98326023051434908</v>
      </c>
      <c r="I157">
        <f t="shared" si="56"/>
        <v>1.8762849673444282</v>
      </c>
      <c r="J157">
        <f t="shared" si="59"/>
        <v>0.96969191993674697</v>
      </c>
      <c r="K157">
        <f t="shared" si="60"/>
        <v>16</v>
      </c>
      <c r="L157">
        <f t="shared" si="61"/>
        <v>16.207351576271954</v>
      </c>
      <c r="M157">
        <f t="shared" si="81"/>
        <v>41</v>
      </c>
      <c r="N157">
        <f t="shared" si="62"/>
        <v>1.6078087693692775</v>
      </c>
      <c r="O157">
        <f t="shared" si="63"/>
        <v>0.94606146637560129</v>
      </c>
      <c r="P157">
        <f t="shared" si="64"/>
        <v>1.2542553787760038</v>
      </c>
      <c r="Q157">
        <f t="shared" si="65"/>
        <v>0.89512540153912867</v>
      </c>
      <c r="R157">
        <f t="shared" si="66"/>
        <v>16.66072828128069</v>
      </c>
      <c r="S157">
        <f t="shared" si="82"/>
        <v>41</v>
      </c>
      <c r="T157">
        <f t="shared" si="67"/>
        <v>1.3979295276810999</v>
      </c>
      <c r="U157">
        <f t="shared" si="68"/>
        <v>0.9189328846787661</v>
      </c>
      <c r="V157">
        <f t="shared" si="69"/>
        <v>0.96491682578888061</v>
      </c>
      <c r="W157">
        <f t="shared" si="70"/>
        <v>0.83270676343829586</v>
      </c>
      <c r="X157">
        <f t="shared" si="71"/>
        <v>17.206929876261441</v>
      </c>
      <c r="Y157">
        <f t="shared" si="83"/>
        <v>41</v>
      </c>
      <c r="Z157">
        <f t="shared" si="72"/>
        <v>1.2106424836722141</v>
      </c>
      <c r="AA157">
        <f t="shared" si="73"/>
        <v>0.88698377266250039</v>
      </c>
      <c r="AB157">
        <f t="shared" si="74"/>
        <v>0.71064248367221405</v>
      </c>
      <c r="AC157">
        <f t="shared" si="75"/>
        <v>0.76134709513777543</v>
      </c>
      <c r="AD157">
        <f t="shared" si="76"/>
        <v>17.7561330740497</v>
      </c>
      <c r="AE157">
        <f t="shared" si="77"/>
        <v>9.5883026462121421</v>
      </c>
      <c r="AF157">
        <f t="shared" si="78"/>
        <v>4.1607184829427012E-2</v>
      </c>
      <c r="AG157">
        <v>41</v>
      </c>
      <c r="AH157">
        <f t="shared" si="79"/>
        <v>4.0592375443343426E-3</v>
      </c>
    </row>
    <row r="158" spans="6:34" x14ac:dyDescent="0.25">
      <c r="F158">
        <f t="shared" si="80"/>
        <v>41.25</v>
      </c>
      <c r="G158">
        <f t="shared" si="57"/>
        <v>2.1506011516499566</v>
      </c>
      <c r="H158">
        <f t="shared" si="58"/>
        <v>0.98424615282217442</v>
      </c>
      <c r="I158">
        <f t="shared" si="56"/>
        <v>1.9006011516499566</v>
      </c>
      <c r="J158">
        <f t="shared" si="59"/>
        <v>0.97132286271867663</v>
      </c>
      <c r="K158">
        <f t="shared" si="60"/>
        <v>16.25</v>
      </c>
      <c r="L158">
        <f t="shared" si="61"/>
        <v>16.453291067035966</v>
      </c>
      <c r="M158">
        <f t="shared" si="81"/>
        <v>41.25</v>
      </c>
      <c r="N158">
        <f t="shared" si="62"/>
        <v>1.6250029081842985</v>
      </c>
      <c r="O158">
        <f t="shared" si="63"/>
        <v>0.9479190304169669</v>
      </c>
      <c r="P158">
        <f t="shared" si="64"/>
        <v>1.2714495175910248</v>
      </c>
      <c r="Q158">
        <f t="shared" si="65"/>
        <v>0.89821561200239675</v>
      </c>
      <c r="R158">
        <f t="shared" si="66"/>
        <v>16.897477154164086</v>
      </c>
      <c r="S158">
        <f t="shared" si="82"/>
        <v>41.25</v>
      </c>
      <c r="T158">
        <f t="shared" si="67"/>
        <v>1.4119684832355612</v>
      </c>
      <c r="U158">
        <f t="shared" si="68"/>
        <v>0.92102037933010494</v>
      </c>
      <c r="V158">
        <f t="shared" si="69"/>
        <v>0.97895578134334194</v>
      </c>
      <c r="W158">
        <f t="shared" si="70"/>
        <v>0.83619908573106749</v>
      </c>
      <c r="X158">
        <f t="shared" si="71"/>
        <v>17.436925156411387</v>
      </c>
      <c r="Y158">
        <f t="shared" si="83"/>
        <v>41.25</v>
      </c>
      <c r="Z158">
        <f t="shared" si="72"/>
        <v>1.2228005758249783</v>
      </c>
      <c r="AA158">
        <f t="shared" si="73"/>
        <v>0.88929748603423175</v>
      </c>
      <c r="AB158">
        <f t="shared" si="74"/>
        <v>0.72280057582497825</v>
      </c>
      <c r="AC158">
        <f t="shared" si="75"/>
        <v>0.76509879324033936</v>
      </c>
      <c r="AD158">
        <f t="shared" si="76"/>
        <v>17.981614007265303</v>
      </c>
      <c r="AE158">
        <f t="shared" si="77"/>
        <v>10.100073052471833</v>
      </c>
      <c r="AF158">
        <f t="shared" si="78"/>
        <v>3.949894999064367E-2</v>
      </c>
      <c r="AG158">
        <v>41.25</v>
      </c>
      <c r="AH158">
        <f t="shared" si="79"/>
        <v>3.8302012112139314E-3</v>
      </c>
    </row>
    <row r="159" spans="6:34" x14ac:dyDescent="0.25">
      <c r="F159">
        <f t="shared" si="80"/>
        <v>41.5</v>
      </c>
      <c r="G159">
        <f t="shared" si="57"/>
        <v>2.1747704094738074</v>
      </c>
      <c r="H159">
        <f t="shared" si="58"/>
        <v>0.98517633721508702</v>
      </c>
      <c r="I159">
        <f t="shared" si="56"/>
        <v>1.9247704094738074</v>
      </c>
      <c r="J159">
        <f t="shared" si="59"/>
        <v>0.97287095627114206</v>
      </c>
      <c r="K159">
        <f t="shared" si="60"/>
        <v>16.5</v>
      </c>
      <c r="L159">
        <f t="shared" si="61"/>
        <v>16.699470008254888</v>
      </c>
      <c r="M159">
        <f t="shared" si="81"/>
        <v>41.5</v>
      </c>
      <c r="N159">
        <f t="shared" si="62"/>
        <v>1.6420931542877895</v>
      </c>
      <c r="O159">
        <f t="shared" si="63"/>
        <v>0.9497146499098108</v>
      </c>
      <c r="P159">
        <f t="shared" si="64"/>
        <v>1.2885397636945157</v>
      </c>
      <c r="Q159">
        <f t="shared" si="65"/>
        <v>0.90122093182680174</v>
      </c>
      <c r="R159">
        <f t="shared" si="66"/>
        <v>17.134682634581338</v>
      </c>
      <c r="S159">
        <f t="shared" si="82"/>
        <v>41.5</v>
      </c>
      <c r="T159">
        <f t="shared" si="67"/>
        <v>1.425922610746275</v>
      </c>
      <c r="U159">
        <f t="shared" si="68"/>
        <v>0.92305465902796979</v>
      </c>
      <c r="V159">
        <f t="shared" si="69"/>
        <v>0.99290990885405572</v>
      </c>
      <c r="W159">
        <f t="shared" si="70"/>
        <v>0.83962306976742218</v>
      </c>
      <c r="X159">
        <f t="shared" si="71"/>
        <v>17.667435631418602</v>
      </c>
      <c r="Y159">
        <f t="shared" si="83"/>
        <v>41.5</v>
      </c>
      <c r="Z159">
        <f t="shared" si="72"/>
        <v>1.2348852047369037</v>
      </c>
      <c r="AA159">
        <f t="shared" si="73"/>
        <v>0.89156338472471186</v>
      </c>
      <c r="AB159">
        <f t="shared" si="74"/>
        <v>0.73488520473690366</v>
      </c>
      <c r="AC159">
        <f t="shared" si="75"/>
        <v>0.76879529514796208</v>
      </c>
      <c r="AD159">
        <f t="shared" si="76"/>
        <v>18.207616691592147</v>
      </c>
      <c r="AE159">
        <f t="shared" si="77"/>
        <v>10.642050345157092</v>
      </c>
      <c r="AF159">
        <f t="shared" si="78"/>
        <v>3.7487351352644235E-2</v>
      </c>
      <c r="AG159">
        <v>41.5</v>
      </c>
      <c r="AH159">
        <f t="shared" si="79"/>
        <v>3.6132386845922153E-3</v>
      </c>
    </row>
    <row r="160" spans="6:34" x14ac:dyDescent="0.25">
      <c r="F160">
        <f t="shared" si="80"/>
        <v>41.75</v>
      </c>
      <c r="G160">
        <f t="shared" si="57"/>
        <v>2.198794505714655</v>
      </c>
      <c r="H160">
        <f t="shared" si="58"/>
        <v>0.9860537313202753</v>
      </c>
      <c r="I160">
        <f t="shared" si="56"/>
        <v>1.948794505714655</v>
      </c>
      <c r="J160">
        <f t="shared" si="59"/>
        <v>0.97434001491307831</v>
      </c>
      <c r="K160">
        <f t="shared" si="60"/>
        <v>16.75</v>
      </c>
      <c r="L160">
        <f t="shared" si="61"/>
        <v>16.945874836837106</v>
      </c>
      <c r="M160">
        <f t="shared" si="81"/>
        <v>41.75</v>
      </c>
      <c r="N160">
        <f t="shared" si="62"/>
        <v>1.659080755651571</v>
      </c>
      <c r="O160">
        <f t="shared" si="63"/>
        <v>0.95145023971261189</v>
      </c>
      <c r="P160">
        <f t="shared" si="64"/>
        <v>1.3055273650582973</v>
      </c>
      <c r="Q160">
        <f t="shared" si="65"/>
        <v>0.9041433323731225</v>
      </c>
      <c r="R160">
        <f t="shared" si="66"/>
        <v>17.372329476781214</v>
      </c>
      <c r="S160">
        <f t="shared" si="82"/>
        <v>41.75</v>
      </c>
      <c r="T160">
        <f t="shared" si="67"/>
        <v>1.4397929291779659</v>
      </c>
      <c r="U160">
        <f t="shared" si="68"/>
        <v>0.92503700386695642</v>
      </c>
      <c r="V160">
        <f t="shared" si="69"/>
        <v>1.0067802272857467</v>
      </c>
      <c r="W160">
        <f t="shared" si="70"/>
        <v>0.84297980074342727</v>
      </c>
      <c r="X160">
        <f t="shared" si="71"/>
        <v>17.898448158091565</v>
      </c>
      <c r="Y160">
        <f t="shared" si="83"/>
        <v>41.75</v>
      </c>
      <c r="Z160">
        <f t="shared" si="72"/>
        <v>1.2468972528573274</v>
      </c>
      <c r="AA160">
        <f t="shared" si="73"/>
        <v>0.89378241291386951</v>
      </c>
      <c r="AB160">
        <f t="shared" si="74"/>
        <v>0.74689725285732744</v>
      </c>
      <c r="AC160">
        <f t="shared" si="75"/>
        <v>0.77243720782570702</v>
      </c>
      <c r="AD160">
        <f t="shared" si="76"/>
        <v>18.434129849010272</v>
      </c>
      <c r="AE160">
        <f t="shared" si="77"/>
        <v>11.216081976790111</v>
      </c>
      <c r="AF160">
        <f t="shared" si="78"/>
        <v>3.5568773590187737E-2</v>
      </c>
      <c r="AG160">
        <v>41.75</v>
      </c>
      <c r="AH160">
        <f t="shared" si="79"/>
        <v>3.4077866912754716E-3</v>
      </c>
    </row>
    <row r="161" spans="6:34" x14ac:dyDescent="0.25">
      <c r="F161">
        <f t="shared" si="80"/>
        <v>42</v>
      </c>
      <c r="G161">
        <f t="shared" si="57"/>
        <v>2.22267517366067</v>
      </c>
      <c r="H161">
        <f t="shared" si="58"/>
        <v>0.98688114443577757</v>
      </c>
      <c r="I161">
        <f t="shared" si="56"/>
        <v>1.97267517366067</v>
      </c>
      <c r="J161">
        <f t="shared" si="59"/>
        <v>0.9757337088869007</v>
      </c>
      <c r="K161">
        <f t="shared" si="60"/>
        <v>17</v>
      </c>
      <c r="L161">
        <f t="shared" si="61"/>
        <v>17.192492709203009</v>
      </c>
      <c r="M161">
        <f t="shared" si="81"/>
        <v>42</v>
      </c>
      <c r="N161">
        <f t="shared" si="62"/>
        <v>1.6759669378954625</v>
      </c>
      <c r="O161">
        <f t="shared" si="63"/>
        <v>0.95312766558743578</v>
      </c>
      <c r="P161">
        <f t="shared" si="64"/>
        <v>1.3224135473021887</v>
      </c>
      <c r="Q161">
        <f t="shared" si="65"/>
        <v>0.90698475993139915</v>
      </c>
      <c r="R161">
        <f t="shared" si="66"/>
        <v>17.610402907578429</v>
      </c>
      <c r="S161">
        <f t="shared" si="82"/>
        <v>42</v>
      </c>
      <c r="T161">
        <f t="shared" si="67"/>
        <v>1.4535804392450258</v>
      </c>
      <c r="U161">
        <f t="shared" si="68"/>
        <v>0.92696866834818836</v>
      </c>
      <c r="V161">
        <f t="shared" si="69"/>
        <v>1.0205677373528066</v>
      </c>
      <c r="W161">
        <f t="shared" si="70"/>
        <v>0.84627035931306616</v>
      </c>
      <c r="X161">
        <f t="shared" si="71"/>
        <v>18.129949910059512</v>
      </c>
      <c r="Y161">
        <f t="shared" si="83"/>
        <v>42</v>
      </c>
      <c r="Z161">
        <f t="shared" si="72"/>
        <v>1.258837586830335</v>
      </c>
      <c r="AA161">
        <f t="shared" si="73"/>
        <v>0.89595549949288411</v>
      </c>
      <c r="AB161">
        <f t="shared" si="74"/>
        <v>0.75883758683033498</v>
      </c>
      <c r="AC161">
        <f t="shared" si="75"/>
        <v>0.77602514091663954</v>
      </c>
      <c r="AD161">
        <f t="shared" si="76"/>
        <v>18.661142438091698</v>
      </c>
      <c r="AE161">
        <f t="shared" si="77"/>
        <v>11.824131242373923</v>
      </c>
      <c r="AF161">
        <f t="shared" si="78"/>
        <v>3.3739669513456562E-2</v>
      </c>
      <c r="AG161">
        <v>42</v>
      </c>
      <c r="AH161">
        <f t="shared" si="79"/>
        <v>3.2133018584244344E-3</v>
      </c>
    </row>
    <row r="162" spans="6:34" x14ac:dyDescent="0.25">
      <c r="F162">
        <f t="shared" si="80"/>
        <v>42.25</v>
      </c>
      <c r="G162">
        <f t="shared" si="57"/>
        <v>2.2464141157399284</v>
      </c>
      <c r="H162">
        <f t="shared" si="58"/>
        <v>0.98766125249288939</v>
      </c>
      <c r="I162">
        <f t="shared" si="56"/>
        <v>1.9964141157399284</v>
      </c>
      <c r="J162">
        <f t="shared" si="59"/>
        <v>0.97705556720292652</v>
      </c>
      <c r="K162">
        <f t="shared" si="60"/>
        <v>17.25</v>
      </c>
      <c r="L162">
        <f t="shared" si="61"/>
        <v>17.439311467323563</v>
      </c>
      <c r="M162">
        <f t="shared" si="81"/>
        <v>42.25</v>
      </c>
      <c r="N162">
        <f t="shared" si="62"/>
        <v>1.6927529048179009</v>
      </c>
      <c r="O162">
        <f t="shared" si="63"/>
        <v>0.95474874478200766</v>
      </c>
      <c r="P162">
        <f t="shared" si="64"/>
        <v>1.3391995142246271</v>
      </c>
      <c r="Q162">
        <f t="shared" si="65"/>
        <v>0.9097471347267887</v>
      </c>
      <c r="R162">
        <f t="shared" si="66"/>
        <v>17.848888614151281</v>
      </c>
      <c r="S162">
        <f t="shared" si="82"/>
        <v>42.25</v>
      </c>
      <c r="T162">
        <f t="shared" si="67"/>
        <v>1.4672861238447625</v>
      </c>
      <c r="U162">
        <f t="shared" si="68"/>
        <v>0.9288508815691614</v>
      </c>
      <c r="V162">
        <f t="shared" si="69"/>
        <v>1.0342734219525433</v>
      </c>
      <c r="W162">
        <f t="shared" si="70"/>
        <v>0.84949582087242814</v>
      </c>
      <c r="X162">
        <f t="shared" si="71"/>
        <v>18.361928371397298</v>
      </c>
      <c r="Y162">
        <f t="shared" si="83"/>
        <v>42.25</v>
      </c>
      <c r="Z162">
        <f t="shared" si="72"/>
        <v>1.2707070578699642</v>
      </c>
      <c r="AA162">
        <f t="shared" si="73"/>
        <v>0.89808355811255602</v>
      </c>
      <c r="AB162">
        <f t="shared" si="74"/>
        <v>0.77070705786996418</v>
      </c>
      <c r="AC162">
        <f t="shared" si="75"/>
        <v>0.77955970621935922</v>
      </c>
      <c r="AD162">
        <f t="shared" si="76"/>
        <v>18.888643649704189</v>
      </c>
      <c r="AE162">
        <f t="shared" si="77"/>
        <v>12.46828462016814</v>
      </c>
      <c r="AF162">
        <f t="shared" si="78"/>
        <v>3.1996565089324441E-2</v>
      </c>
      <c r="AG162">
        <v>42.25</v>
      </c>
      <c r="AH162">
        <f t="shared" si="79"/>
        <v>3.0292606001727281E-3</v>
      </c>
    </row>
    <row r="163" spans="6:34" x14ac:dyDescent="0.25">
      <c r="F163">
        <f t="shared" si="80"/>
        <v>42.5</v>
      </c>
      <c r="G163">
        <f t="shared" si="57"/>
        <v>2.2700130042486815</v>
      </c>
      <c r="H163">
        <f t="shared" si="58"/>
        <v>0.98839660298163567</v>
      </c>
      <c r="I163">
        <f t="shared" si="56"/>
        <v>2.0200130042486815</v>
      </c>
      <c r="J163">
        <f t="shared" si="59"/>
        <v>0.97830898067034355</v>
      </c>
      <c r="K163">
        <f t="shared" si="60"/>
        <v>17.5</v>
      </c>
      <c r="L163">
        <f t="shared" si="61"/>
        <v>17.686319605995305</v>
      </c>
      <c r="M163">
        <f t="shared" si="81"/>
        <v>42.5</v>
      </c>
      <c r="N163">
        <f t="shared" si="62"/>
        <v>1.7094398389109053</v>
      </c>
      <c r="O163">
        <f t="shared" si="63"/>
        <v>0.95631524665674927</v>
      </c>
      <c r="P163">
        <f t="shared" si="64"/>
        <v>1.3558864483176316</v>
      </c>
      <c r="Q163">
        <f t="shared" si="65"/>
        <v>0.9124323500319238</v>
      </c>
      <c r="R163">
        <f t="shared" si="66"/>
        <v>18.087772731990619</v>
      </c>
      <c r="S163">
        <f t="shared" si="82"/>
        <v>42.5</v>
      </c>
      <c r="T163">
        <f t="shared" si="67"/>
        <v>1.4809109484778671</v>
      </c>
      <c r="U163">
        <f t="shared" si="68"/>
        <v>0.93068484743481883</v>
      </c>
      <c r="V163">
        <f t="shared" si="69"/>
        <v>1.0478982465856479</v>
      </c>
      <c r="W163">
        <f t="shared" si="70"/>
        <v>0.85265725489014876</v>
      </c>
      <c r="X163">
        <f t="shared" si="71"/>
        <v>18.59437133030049</v>
      </c>
      <c r="Y163">
        <f t="shared" si="83"/>
        <v>42.5</v>
      </c>
      <c r="Z163">
        <f t="shared" si="72"/>
        <v>1.2825065021243407</v>
      </c>
      <c r="AA163">
        <f t="shared" si="73"/>
        <v>0.90016748724499451</v>
      </c>
      <c r="AB163">
        <f t="shared" si="74"/>
        <v>0.7825065021243407</v>
      </c>
      <c r="AC163">
        <f t="shared" si="75"/>
        <v>0.78304151719016257</v>
      </c>
      <c r="AD163">
        <f t="shared" si="76"/>
        <v>19.116622902751548</v>
      </c>
      <c r="AE163">
        <f t="shared" si="77"/>
        <v>13.150759580471435</v>
      </c>
      <c r="AF163">
        <f t="shared" si="78"/>
        <v>3.0336063704932491E-2</v>
      </c>
      <c r="AG163">
        <v>42.5</v>
      </c>
      <c r="AH163">
        <f t="shared" si="79"/>
        <v>2.8551589369348227E-3</v>
      </c>
    </row>
    <row r="164" spans="6:34" x14ac:dyDescent="0.25">
      <c r="F164">
        <f t="shared" si="80"/>
        <v>42.75</v>
      </c>
      <c r="G164">
        <f t="shared" si="57"/>
        <v>2.2934734820582738</v>
      </c>
      <c r="H164">
        <f t="shared" si="58"/>
        <v>0.98908961982351162</v>
      </c>
      <c r="I164">
        <f t="shared" si="56"/>
        <v>2.0434734820582738</v>
      </c>
      <c r="J164">
        <f t="shared" si="59"/>
        <v>0.9794972050854166</v>
      </c>
      <c r="K164">
        <f t="shared" si="60"/>
        <v>17.75</v>
      </c>
      <c r="L164">
        <f t="shared" si="61"/>
        <v>17.933506241340343</v>
      </c>
      <c r="M164">
        <f t="shared" si="81"/>
        <v>42.75</v>
      </c>
      <c r="N164">
        <f t="shared" si="62"/>
        <v>1.7260289018599446</v>
      </c>
      <c r="O164">
        <f t="shared" si="63"/>
        <v>0.95782889335185839</v>
      </c>
      <c r="P164">
        <f t="shared" si="64"/>
        <v>1.3724755112666709</v>
      </c>
      <c r="Q164">
        <f t="shared" si="65"/>
        <v>0.91504227138001903</v>
      </c>
      <c r="R164">
        <f t="shared" si="66"/>
        <v>18.327041833010576</v>
      </c>
      <c r="S164">
        <f t="shared" si="82"/>
        <v>42.75</v>
      </c>
      <c r="T164">
        <f t="shared" si="67"/>
        <v>1.4944558616565524</v>
      </c>
      <c r="U164">
        <f t="shared" si="68"/>
        <v>0.932471744888001</v>
      </c>
      <c r="V164">
        <f t="shared" si="69"/>
        <v>1.061443159764333</v>
      </c>
      <c r="W164">
        <f t="shared" si="70"/>
        <v>0.85575572428217639</v>
      </c>
      <c r="X164">
        <f t="shared" si="71"/>
        <v>18.827266872815652</v>
      </c>
      <c r="Y164">
        <f t="shared" si="83"/>
        <v>42.75</v>
      </c>
      <c r="Z164">
        <f t="shared" si="72"/>
        <v>1.2942367410291369</v>
      </c>
      <c r="AA164">
        <f t="shared" si="73"/>
        <v>0.90220817025765332</v>
      </c>
      <c r="AB164">
        <f t="shared" si="74"/>
        <v>0.79423674102913688</v>
      </c>
      <c r="AC164">
        <f t="shared" si="75"/>
        <v>0.78647118846900133</v>
      </c>
      <c r="AD164">
        <f t="shared" si="76"/>
        <v>19.345069839952693</v>
      </c>
      <c r="AE164">
        <f t="shared" si="77"/>
        <v>13.873912892213809</v>
      </c>
      <c r="AF164">
        <f t="shared" si="78"/>
        <v>2.8754849731348928E-2</v>
      </c>
      <c r="AG164">
        <v>42.75</v>
      </c>
      <c r="AH164">
        <f t="shared" si="79"/>
        <v>2.6905122555648119E-3</v>
      </c>
    </row>
    <row r="165" spans="6:34" x14ac:dyDescent="0.25">
      <c r="F165">
        <f t="shared" si="80"/>
        <v>43</v>
      </c>
      <c r="G165">
        <f t="shared" si="57"/>
        <v>2.3167971633014468</v>
      </c>
      <c r="H165">
        <f t="shared" si="58"/>
        <v>0.9897426081776628</v>
      </c>
      <c r="I165">
        <f t="shared" si="56"/>
        <v>2.0667971633014468</v>
      </c>
      <c r="J165">
        <f t="shared" si="59"/>
        <v>0.9806233645498974</v>
      </c>
      <c r="K165">
        <f t="shared" si="60"/>
        <v>18</v>
      </c>
      <c r="L165">
        <f t="shared" si="61"/>
        <v>18.180861080516486</v>
      </c>
      <c r="M165">
        <f t="shared" si="81"/>
        <v>43</v>
      </c>
      <c r="N165">
        <f t="shared" si="62"/>
        <v>1.7425212350292258</v>
      </c>
      <c r="O165">
        <f t="shared" si="63"/>
        <v>0.95929136048982422</v>
      </c>
      <c r="P165">
        <f t="shared" si="64"/>
        <v>1.3889678444359521</v>
      </c>
      <c r="Q165">
        <f t="shared" si="65"/>
        <v>0.9175787358731663</v>
      </c>
      <c r="R165">
        <f t="shared" si="66"/>
        <v>18.566682913830643</v>
      </c>
      <c r="S165">
        <f t="shared" si="82"/>
        <v>43</v>
      </c>
      <c r="T165">
        <f t="shared" si="67"/>
        <v>1.5079217953007913</v>
      </c>
      <c r="U165">
        <f t="shared" si="68"/>
        <v>0.93421272815751522</v>
      </c>
      <c r="V165">
        <f t="shared" si="69"/>
        <v>1.0749090934085719</v>
      </c>
      <c r="W165">
        <f t="shared" si="70"/>
        <v>0.85879228482899173</v>
      </c>
      <c r="X165">
        <f t="shared" si="71"/>
        <v>19.060603376630439</v>
      </c>
      <c r="Y165">
        <f t="shared" si="83"/>
        <v>43</v>
      </c>
      <c r="Z165">
        <f t="shared" si="72"/>
        <v>1.3058985816507234</v>
      </c>
      <c r="AA165">
        <f t="shared" si="73"/>
        <v>0.90420647549879751</v>
      </c>
      <c r="AB165">
        <f t="shared" si="74"/>
        <v>0.80589858165072337</v>
      </c>
      <c r="AC165">
        <f t="shared" si="75"/>
        <v>0.78984933542840996</v>
      </c>
      <c r="AD165">
        <f t="shared" si="76"/>
        <v>19.573974323661737</v>
      </c>
      <c r="AE165">
        <f t="shared" si="77"/>
        <v>14.640249459053306</v>
      </c>
      <c r="AF165">
        <f t="shared" si="78"/>
        <v>2.7249691442568481E-2</v>
      </c>
      <c r="AG165">
        <v>43</v>
      </c>
      <c r="AH165">
        <f t="shared" si="79"/>
        <v>2.5348550179133469E-3</v>
      </c>
    </row>
    <row r="166" spans="6:34" x14ac:dyDescent="0.25">
      <c r="F166">
        <f t="shared" si="80"/>
        <v>43.25</v>
      </c>
      <c r="G166">
        <f t="shared" si="57"/>
        <v>2.3399856340387504</v>
      </c>
      <c r="H166">
        <f t="shared" si="58"/>
        <v>0.99035775916848501</v>
      </c>
      <c r="I166">
        <f t="shared" si="56"/>
        <v>2.0899856340387504</v>
      </c>
      <c r="J166">
        <f t="shared" si="59"/>
        <v>0.98169045489477547</v>
      </c>
      <c r="K166">
        <f t="shared" si="60"/>
        <v>18.25</v>
      </c>
      <c r="L166">
        <f t="shared" si="61"/>
        <v>18.428374392619414</v>
      </c>
      <c r="M166">
        <f t="shared" si="81"/>
        <v>43.25</v>
      </c>
      <c r="N166">
        <f t="shared" si="62"/>
        <v>1.758917959932919</v>
      </c>
      <c r="O166">
        <f t="shared" si="63"/>
        <v>0.96070427790906987</v>
      </c>
      <c r="P166">
        <f t="shared" si="64"/>
        <v>1.4053645693396453</v>
      </c>
      <c r="Q166">
        <f t="shared" si="65"/>
        <v>0.92004355158045059</v>
      </c>
      <c r="R166">
        <f t="shared" si="66"/>
        <v>18.806683384237338</v>
      </c>
      <c r="S166">
        <f t="shared" si="82"/>
        <v>43.25</v>
      </c>
      <c r="T166">
        <f t="shared" si="67"/>
        <v>1.5213096651230693</v>
      </c>
      <c r="U166">
        <f t="shared" si="68"/>
        <v>0.93590892702217821</v>
      </c>
      <c r="V166">
        <f t="shared" si="69"/>
        <v>1.0882969632308499</v>
      </c>
      <c r="W166">
        <f t="shared" si="70"/>
        <v>0.86176798463345916</v>
      </c>
      <c r="X166">
        <f t="shared" si="71"/>
        <v>19.294369504927825</v>
      </c>
      <c r="Y166">
        <f t="shared" si="83"/>
        <v>43.25</v>
      </c>
      <c r="Z166">
        <f t="shared" si="72"/>
        <v>1.3174928170193752</v>
      </c>
      <c r="AA166">
        <f t="shared" si="73"/>
        <v>0.90616325639352935</v>
      </c>
      <c r="AB166">
        <f t="shared" si="74"/>
        <v>0.81749281701937515</v>
      </c>
      <c r="AC166">
        <f t="shared" si="75"/>
        <v>0.79317657374460337</v>
      </c>
      <c r="AD166">
        <f t="shared" si="76"/>
        <v>19.803326431731204</v>
      </c>
      <c r="AE166">
        <f t="shared" si="77"/>
        <v>15.452431718683648</v>
      </c>
      <c r="AF166">
        <f t="shared" si="78"/>
        <v>2.5817443342530267E-2</v>
      </c>
      <c r="AG166">
        <v>43.25</v>
      </c>
      <c r="AH166">
        <f t="shared" si="79"/>
        <v>2.3877404247426835E-3</v>
      </c>
    </row>
    <row r="167" spans="6:34" x14ac:dyDescent="0.25">
      <c r="F167">
        <f t="shared" si="80"/>
        <v>43.5</v>
      </c>
      <c r="G167">
        <f t="shared" si="57"/>
        <v>2.3630404529057505</v>
      </c>
      <c r="H167">
        <f t="shared" si="58"/>
        <v>0.99093715452429465</v>
      </c>
      <c r="I167">
        <f t="shared" si="56"/>
        <v>2.1130404529057505</v>
      </c>
      <c r="J167">
        <f t="shared" si="59"/>
        <v>0.98270134718657054</v>
      </c>
      <c r="K167">
        <f t="shared" si="60"/>
        <v>18.5</v>
      </c>
      <c r="L167">
        <f t="shared" si="61"/>
        <v>18.676036980755711</v>
      </c>
      <c r="M167">
        <f t="shared" si="81"/>
        <v>43.5</v>
      </c>
      <c r="N167">
        <f t="shared" si="62"/>
        <v>1.7752201786928024</v>
      </c>
      <c r="O167">
        <f t="shared" si="63"/>
        <v>0.96206923042470105</v>
      </c>
      <c r="P167">
        <f t="shared" si="64"/>
        <v>1.4216667880995286</v>
      </c>
      <c r="Q167">
        <f t="shared" si="65"/>
        <v>0.922438497020721</v>
      </c>
      <c r="R167">
        <f t="shared" si="66"/>
        <v>19.047031055832768</v>
      </c>
      <c r="S167">
        <f t="shared" si="82"/>
        <v>43.5</v>
      </c>
      <c r="T167">
        <f t="shared" si="67"/>
        <v>1.5346203710020498</v>
      </c>
      <c r="U167">
        <f t="shared" si="68"/>
        <v>0.93756144708927458</v>
      </c>
      <c r="V167">
        <f t="shared" si="69"/>
        <v>1.1016076691098307</v>
      </c>
      <c r="W167">
        <f t="shared" si="70"/>
        <v>0.86468386361754257</v>
      </c>
      <c r="X167">
        <f t="shared" si="71"/>
        <v>19.528554200308069</v>
      </c>
      <c r="Y167">
        <f t="shared" si="83"/>
        <v>43.5</v>
      </c>
      <c r="Z167">
        <f t="shared" si="72"/>
        <v>1.3290202264528752</v>
      </c>
      <c r="AA167">
        <f t="shared" si="73"/>
        <v>0.90807935154955377</v>
      </c>
      <c r="AB167">
        <f t="shared" si="74"/>
        <v>0.82902022645287521</v>
      </c>
      <c r="AC167">
        <f t="shared" si="75"/>
        <v>0.79645351898995986</v>
      </c>
      <c r="AD167">
        <f t="shared" si="76"/>
        <v>20.033116453420099</v>
      </c>
      <c r="AE167">
        <f t="shared" si="77"/>
        <v>16.313289641196906</v>
      </c>
      <c r="AF167">
        <f t="shared" si="78"/>
        <v>2.4455047950228286E-2</v>
      </c>
      <c r="AG167">
        <v>43.5</v>
      </c>
      <c r="AH167">
        <f t="shared" si="79"/>
        <v>2.248740041400302E-3</v>
      </c>
    </row>
    <row r="168" spans="6:34" x14ac:dyDescent="0.25">
      <c r="F168">
        <f t="shared" si="80"/>
        <v>43.75</v>
      </c>
      <c r="G168">
        <f t="shared" si="57"/>
        <v>2.3859631517416906</v>
      </c>
      <c r="H168">
        <f t="shared" si="58"/>
        <v>0.99148277111825478</v>
      </c>
      <c r="I168">
        <f t="shared" si="56"/>
        <v>2.1359631517416906</v>
      </c>
      <c r="J168">
        <f t="shared" si="59"/>
        <v>0.98365879129533407</v>
      </c>
      <c r="K168">
        <f t="shared" si="60"/>
        <v>18.75</v>
      </c>
      <c r="L168">
        <f t="shared" si="61"/>
        <v>18.923840155263644</v>
      </c>
      <c r="M168">
        <f t="shared" si="81"/>
        <v>43.75</v>
      </c>
      <c r="N168">
        <f t="shared" si="62"/>
        <v>1.7914289744827925</v>
      </c>
      <c r="O168">
        <f t="shared" si="63"/>
        <v>0.9633877586126065</v>
      </c>
      <c r="P168">
        <f t="shared" si="64"/>
        <v>1.4378755838895187</v>
      </c>
      <c r="Q168">
        <f t="shared" si="65"/>
        <v>0.92476532072503637</v>
      </c>
      <c r="R168">
        <f t="shared" si="66"/>
        <v>19.287714130876367</v>
      </c>
      <c r="S168">
        <f t="shared" si="82"/>
        <v>43.75</v>
      </c>
      <c r="T168">
        <f t="shared" si="67"/>
        <v>1.5478547973455326</v>
      </c>
      <c r="U168">
        <f t="shared" si="68"/>
        <v>0.93917137008597129</v>
      </c>
      <c r="V168">
        <f t="shared" si="69"/>
        <v>1.1148420954533131</v>
      </c>
      <c r="W168">
        <f t="shared" si="70"/>
        <v>0.8675409530561724</v>
      </c>
      <c r="X168">
        <f t="shared" si="71"/>
        <v>19.763146678782082</v>
      </c>
      <c r="Y168">
        <f t="shared" si="83"/>
        <v>43.75</v>
      </c>
      <c r="Z168">
        <f t="shared" si="72"/>
        <v>1.3404815758708453</v>
      </c>
      <c r="AA168">
        <f t="shared" si="73"/>
        <v>0.90995558487190098</v>
      </c>
      <c r="AB168">
        <f t="shared" si="74"/>
        <v>0.84048157587084527</v>
      </c>
      <c r="AC168">
        <f t="shared" si="75"/>
        <v>0.79968078624612615</v>
      </c>
      <c r="AD168">
        <f t="shared" si="76"/>
        <v>20.263334885348421</v>
      </c>
      <c r="AE168">
        <f t="shared" si="77"/>
        <v>17.225831364617527</v>
      </c>
      <c r="AF168">
        <f t="shared" si="78"/>
        <v>2.3159537090376634E-2</v>
      </c>
      <c r="AG168">
        <v>43.75</v>
      </c>
      <c r="AH168">
        <f t="shared" si="79"/>
        <v>2.1174433911201494E-3</v>
      </c>
    </row>
    <row r="169" spans="6:34" x14ac:dyDescent="0.25">
      <c r="F169">
        <f t="shared" si="80"/>
        <v>44</v>
      </c>
      <c r="G169">
        <f t="shared" si="57"/>
        <v>2.4087552362002418</v>
      </c>
      <c r="H169">
        <f t="shared" si="58"/>
        <v>0.9919964854041432</v>
      </c>
      <c r="I169">
        <f t="shared" si="56"/>
        <v>2.1587552362002418</v>
      </c>
      <c r="J169">
        <f t="shared" si="59"/>
        <v>0.98456541950537924</v>
      </c>
      <c r="K169">
        <f t="shared" si="60"/>
        <v>19</v>
      </c>
      <c r="L169">
        <f t="shared" si="61"/>
        <v>19.171775708056057</v>
      </c>
      <c r="M169">
        <f t="shared" si="81"/>
        <v>44</v>
      </c>
      <c r="N169">
        <f t="shared" si="62"/>
        <v>1.8075454119608105</v>
      </c>
      <c r="O169">
        <f t="shared" si="63"/>
        <v>0.9646613596134197</v>
      </c>
      <c r="P169">
        <f t="shared" si="64"/>
        <v>1.4539920213675368</v>
      </c>
      <c r="Q169">
        <f t="shared" si="65"/>
        <v>0.92702574087400691</v>
      </c>
      <c r="R169">
        <f t="shared" si="66"/>
        <v>19.528721191325193</v>
      </c>
      <c r="S169">
        <f t="shared" si="82"/>
        <v>44</v>
      </c>
      <c r="T169">
        <f t="shared" si="67"/>
        <v>1.5610138134430698</v>
      </c>
      <c r="U169">
        <f t="shared" si="68"/>
        <v>0.94073975416231359</v>
      </c>
      <c r="V169">
        <f t="shared" si="69"/>
        <v>1.1280011115508506</v>
      </c>
      <c r="W169">
        <f t="shared" si="70"/>
        <v>0.87034027514660228</v>
      </c>
      <c r="X169">
        <f t="shared" si="71"/>
        <v>19.998136423838979</v>
      </c>
      <c r="Y169">
        <f t="shared" si="83"/>
        <v>44</v>
      </c>
      <c r="Z169">
        <f t="shared" si="72"/>
        <v>1.3518776181001209</v>
      </c>
      <c r="AA169">
        <f t="shared" si="73"/>
        <v>0.91179276568587242</v>
      </c>
      <c r="AB169">
        <f t="shared" si="74"/>
        <v>0.85187761810012086</v>
      </c>
      <c r="AC169">
        <f t="shared" si="75"/>
        <v>0.80285898973700065</v>
      </c>
      <c r="AD169">
        <f t="shared" si="76"/>
        <v>20.49397242749977</v>
      </c>
      <c r="AE169">
        <f t="shared" si="77"/>
        <v>18.193254508139482</v>
      </c>
      <c r="AF169">
        <f t="shared" si="78"/>
        <v>2.1928032734492332E-2</v>
      </c>
      <c r="AG169">
        <v>44</v>
      </c>
      <c r="AH169">
        <f t="shared" si="79"/>
        <v>1.9934575213174845E-3</v>
      </c>
    </row>
    <row r="170" spans="6:34" x14ac:dyDescent="0.25">
      <c r="F170">
        <f t="shared" si="80"/>
        <v>44.25</v>
      </c>
      <c r="G170">
        <f t="shared" si="57"/>
        <v>2.4314181863429511</v>
      </c>
      <c r="H170">
        <f t="shared" si="58"/>
        <v>0.99248007774083324</v>
      </c>
      <c r="I170">
        <f t="shared" si="56"/>
        <v>2.1814181863429511</v>
      </c>
      <c r="J170">
        <f t="shared" si="59"/>
        <v>0.98542375015151551</v>
      </c>
      <c r="K170">
        <f t="shared" si="60"/>
        <v>19.25</v>
      </c>
      <c r="L170">
        <f t="shared" si="61"/>
        <v>19.419835888058476</v>
      </c>
      <c r="M170">
        <f t="shared" si="81"/>
        <v>44.25</v>
      </c>
      <c r="N170">
        <f t="shared" si="62"/>
        <v>1.823570537688413</v>
      </c>
      <c r="O170">
        <f t="shared" si="63"/>
        <v>0.96589148795308988</v>
      </c>
      <c r="P170">
        <f t="shared" si="64"/>
        <v>1.4700171470951393</v>
      </c>
      <c r="Q170">
        <f t="shared" si="65"/>
        <v>0.92922144500543524</v>
      </c>
      <c r="R170">
        <f t="shared" si="66"/>
        <v>19.770041188077379</v>
      </c>
      <c r="S170">
        <f t="shared" si="82"/>
        <v>44.25</v>
      </c>
      <c r="T170">
        <f t="shared" si="67"/>
        <v>1.5740982738085942</v>
      </c>
      <c r="U170">
        <f t="shared" si="68"/>
        <v>0.94226763420451232</v>
      </c>
      <c r="V170">
        <f t="shared" si="69"/>
        <v>1.1410855719163751</v>
      </c>
      <c r="W170">
        <f t="shared" si="70"/>
        <v>0.87308284261164393</v>
      </c>
      <c r="X170">
        <f t="shared" si="71"/>
        <v>20.233513180590798</v>
      </c>
      <c r="Y170">
        <f t="shared" si="83"/>
        <v>44.25</v>
      </c>
      <c r="Z170">
        <f t="shared" si="72"/>
        <v>1.3632090931714755</v>
      </c>
      <c r="AA170">
        <f t="shared" si="73"/>
        <v>0.91359168886751119</v>
      </c>
      <c r="AB170">
        <f t="shared" si="74"/>
        <v>0.86320909317147554</v>
      </c>
      <c r="AC170">
        <f t="shared" si="75"/>
        <v>0.8059887424808676</v>
      </c>
      <c r="AD170">
        <f t="shared" si="76"/>
        <v>20.725019979273132</v>
      </c>
      <c r="AE170">
        <f t="shared" si="77"/>
        <v>19.218958206165031</v>
      </c>
      <c r="AF170">
        <f t="shared" si="78"/>
        <v>2.0757747434689808E-2</v>
      </c>
      <c r="AG170">
        <v>44.25</v>
      </c>
      <c r="AH170">
        <f t="shared" si="79"/>
        <v>1.8764065477685703E-3</v>
      </c>
    </row>
    <row r="171" spans="6:34" x14ac:dyDescent="0.25">
      <c r="F171">
        <f t="shared" si="80"/>
        <v>44.5</v>
      </c>
      <c r="G171">
        <f t="shared" si="57"/>
        <v>2.4539534572159751</v>
      </c>
      <c r="H171">
        <f t="shared" si="58"/>
        <v>0.99293523660052219</v>
      </c>
      <c r="I171">
        <f t="shared" si="56"/>
        <v>2.2039534572159751</v>
      </c>
      <c r="J171">
        <f t="shared" si="59"/>
        <v>0.98623619126521123</v>
      </c>
      <c r="K171">
        <f t="shared" si="60"/>
        <v>19.5</v>
      </c>
      <c r="L171">
        <f t="shared" si="61"/>
        <v>19.668013377713905</v>
      </c>
      <c r="M171">
        <f t="shared" si="81"/>
        <v>44.5</v>
      </c>
      <c r="N171">
        <f t="shared" si="62"/>
        <v>1.8395053805386039</v>
      </c>
      <c r="O171">
        <f t="shared" si="63"/>
        <v>0.96707955637705101</v>
      </c>
      <c r="P171">
        <f t="shared" si="64"/>
        <v>1.4859519899453302</v>
      </c>
      <c r="Q171">
        <f t="shared" si="65"/>
        <v>0.93135408978785406</v>
      </c>
      <c r="R171">
        <f t="shared" si="66"/>
        <v>20.011663430422477</v>
      </c>
      <c r="S171">
        <f t="shared" si="82"/>
        <v>44.5</v>
      </c>
      <c r="T171">
        <f t="shared" si="67"/>
        <v>1.5871090185133956</v>
      </c>
      <c r="U171">
        <f t="shared" si="68"/>
        <v>0.94375602215731214</v>
      </c>
      <c r="V171">
        <f t="shared" si="69"/>
        <v>1.1540963166211764</v>
      </c>
      <c r="W171">
        <f t="shared" si="70"/>
        <v>0.87576965833522857</v>
      </c>
      <c r="X171">
        <f t="shared" si="71"/>
        <v>20.469266949996602</v>
      </c>
      <c r="Y171">
        <f t="shared" si="83"/>
        <v>44.5</v>
      </c>
      <c r="Z171">
        <f t="shared" si="72"/>
        <v>1.3744767286079875</v>
      </c>
      <c r="AA171">
        <f t="shared" si="73"/>
        <v>0.91535313498094151</v>
      </c>
      <c r="AB171">
        <f t="shared" si="74"/>
        <v>0.87447672860798753</v>
      </c>
      <c r="AC171">
        <f t="shared" si="75"/>
        <v>0.80907065596097871</v>
      </c>
      <c r="AD171">
        <f t="shared" si="76"/>
        <v>20.956468635585122</v>
      </c>
      <c r="AE171">
        <f t="shared" si="77"/>
        <v>20.306555908971955</v>
      </c>
      <c r="AF171">
        <f t="shared" si="78"/>
        <v>1.9645984389956045E-2</v>
      </c>
      <c r="AG171">
        <v>44.5</v>
      </c>
      <c r="AH171">
        <f t="shared" si="79"/>
        <v>1.7659311811196446E-3</v>
      </c>
    </row>
    <row r="172" spans="6:34" x14ac:dyDescent="0.25">
      <c r="F172">
        <f t="shared" si="80"/>
        <v>44.75</v>
      </c>
      <c r="G172">
        <f t="shared" si="57"/>
        <v>2.4763624794106547</v>
      </c>
      <c r="H172">
        <f t="shared" si="58"/>
        <v>0.99336356265680148</v>
      </c>
      <c r="I172">
        <f t="shared" si="56"/>
        <v>2.2263624794106547</v>
      </c>
      <c r="J172">
        <f t="shared" si="59"/>
        <v>0.98700504421666002</v>
      </c>
      <c r="K172">
        <f t="shared" si="60"/>
        <v>19.75</v>
      </c>
      <c r="L172">
        <f t="shared" si="61"/>
        <v>19.91630127052462</v>
      </c>
      <c r="M172">
        <f t="shared" si="81"/>
        <v>44.75</v>
      </c>
      <c r="N172">
        <f t="shared" si="62"/>
        <v>1.8553509520922218</v>
      </c>
      <c r="O172">
        <f t="shared" si="63"/>
        <v>0.96822693669518956</v>
      </c>
      <c r="P172">
        <f t="shared" si="64"/>
        <v>1.5017975614989481</v>
      </c>
      <c r="Q172">
        <f t="shared" si="65"/>
        <v>0.93342530085573838</v>
      </c>
      <c r="R172">
        <f t="shared" si="66"/>
        <v>20.253577575701758</v>
      </c>
      <c r="S172">
        <f t="shared" si="82"/>
        <v>44.75</v>
      </c>
      <c r="T172">
        <f t="shared" si="67"/>
        <v>1.6000468735097702</v>
      </c>
      <c r="U172">
        <f t="shared" si="68"/>
        <v>0.94520590735430743</v>
      </c>
      <c r="V172">
        <f t="shared" si="69"/>
        <v>1.167034171617551</v>
      </c>
      <c r="W172">
        <f t="shared" si="70"/>
        <v>0.87840171502878239</v>
      </c>
      <c r="X172">
        <f t="shared" si="71"/>
        <v>20.705387983168336</v>
      </c>
      <c r="Y172">
        <f t="shared" si="83"/>
        <v>44.75</v>
      </c>
      <c r="Z172">
        <f t="shared" si="72"/>
        <v>1.3856812397053273</v>
      </c>
      <c r="AA172">
        <f t="shared" si="73"/>
        <v>0.91707787042195366</v>
      </c>
      <c r="AB172">
        <f t="shared" si="74"/>
        <v>0.88568123970532731</v>
      </c>
      <c r="AC172">
        <f t="shared" si="75"/>
        <v>0.81210533981389377</v>
      </c>
      <c r="AD172">
        <f t="shared" si="76"/>
        <v>21.188309683023693</v>
      </c>
      <c r="AE172">
        <f t="shared" si="77"/>
        <v>21.459888998735156</v>
      </c>
      <c r="AF172">
        <f t="shared" si="78"/>
        <v>1.8590137182207526E-2</v>
      </c>
      <c r="AG172">
        <v>44.75</v>
      </c>
      <c r="AH172">
        <f t="shared" si="79"/>
        <v>1.6616882397503935E-3</v>
      </c>
    </row>
    <row r="173" spans="6:34" x14ac:dyDescent="0.25">
      <c r="F173">
        <f t="shared" si="80"/>
        <v>45</v>
      </c>
      <c r="G173">
        <f t="shared" si="57"/>
        <v>2.4986466596084762</v>
      </c>
      <c r="H173">
        <f t="shared" si="58"/>
        <v>0.9937665727496201</v>
      </c>
      <c r="I173">
        <f t="shared" si="56"/>
        <v>2.2486466596084762</v>
      </c>
      <c r="J173">
        <f t="shared" si="59"/>
        <v>0.98773250734017692</v>
      </c>
      <c r="K173">
        <f t="shared" si="60"/>
        <v>20</v>
      </c>
      <c r="L173">
        <f t="shared" si="61"/>
        <v>20.164693049600842</v>
      </c>
      <c r="M173">
        <f t="shared" si="81"/>
        <v>45</v>
      </c>
      <c r="N173">
        <f t="shared" si="62"/>
        <v>1.8711082470232843</v>
      </c>
      <c r="O173">
        <f t="shared" si="63"/>
        <v>0.96933496063502744</v>
      </c>
      <c r="P173">
        <f t="shared" si="64"/>
        <v>1.5175548564300105</v>
      </c>
      <c r="Q173">
        <f t="shared" si="65"/>
        <v>0.93543667270235376</v>
      </c>
      <c r="R173">
        <f t="shared" si="66"/>
        <v>20.495773619180831</v>
      </c>
      <c r="S173">
        <f t="shared" si="82"/>
        <v>45</v>
      </c>
      <c r="T173">
        <f t="shared" si="67"/>
        <v>1.6129126509456526</v>
      </c>
      <c r="U173">
        <f t="shared" si="68"/>
        <v>0.94661825685513956</v>
      </c>
      <c r="V173">
        <f t="shared" si="69"/>
        <v>1.1798999490534334</v>
      </c>
      <c r="W173">
        <f t="shared" si="70"/>
        <v>0.88097999492696621</v>
      </c>
      <c r="X173">
        <f t="shared" si="71"/>
        <v>20.941866775759998</v>
      </c>
      <c r="Y173">
        <f t="shared" si="83"/>
        <v>45</v>
      </c>
      <c r="Z173">
        <f t="shared" si="72"/>
        <v>1.3968233298042381</v>
      </c>
      <c r="AA173">
        <f t="shared" si="73"/>
        <v>0.91876664756724991</v>
      </c>
      <c r="AB173">
        <f t="shared" si="74"/>
        <v>0.89682332980423807</v>
      </c>
      <c r="AC173">
        <f t="shared" si="75"/>
        <v>0.81509340153491239</v>
      </c>
      <c r="AD173">
        <f t="shared" si="76"/>
        <v>21.420534596054111</v>
      </c>
      <c r="AE173">
        <f t="shared" si="77"/>
        <v>22.68304127271</v>
      </c>
      <c r="AF173">
        <f t="shared" si="78"/>
        <v>1.7587689217027559E-2</v>
      </c>
      <c r="AG173">
        <v>45</v>
      </c>
      <c r="AH173">
        <f t="shared" si="79"/>
        <v>1.5633501526246718E-3</v>
      </c>
    </row>
    <row r="174" spans="6:34" x14ac:dyDescent="0.25">
      <c r="F174">
        <f t="shared" si="80"/>
        <v>45.25</v>
      </c>
      <c r="G174">
        <f t="shared" si="57"/>
        <v>2.5208073811109375</v>
      </c>
      <c r="H174">
        <f t="shared" si="58"/>
        <v>0.99414570372505207</v>
      </c>
      <c r="I174">
        <f t="shared" si="56"/>
        <v>2.2708073811109375</v>
      </c>
      <c r="J174">
        <f t="shared" si="59"/>
        <v>0.98842067953170831</v>
      </c>
      <c r="K174">
        <f t="shared" si="60"/>
        <v>20.25</v>
      </c>
      <c r="L174">
        <f t="shared" si="61"/>
        <v>20.413182567184833</v>
      </c>
      <c r="M174">
        <f t="shared" si="81"/>
        <v>45.25</v>
      </c>
      <c r="N174">
        <f t="shared" si="62"/>
        <v>1.8867782434736613</v>
      </c>
      <c r="O174">
        <f t="shared" si="63"/>
        <v>0.97040492070072937</v>
      </c>
      <c r="P174">
        <f t="shared" si="64"/>
        <v>1.5332248528803876</v>
      </c>
      <c r="Q174">
        <f t="shared" si="65"/>
        <v>0.93738976862637724</v>
      </c>
      <c r="R174">
        <f t="shared" si="66"/>
        <v>20.738241884136315</v>
      </c>
      <c r="S174">
        <f t="shared" si="82"/>
        <v>45.25</v>
      </c>
      <c r="T174">
        <f t="shared" si="67"/>
        <v>1.6257071494705349</v>
      </c>
      <c r="U174">
        <f t="shared" si="68"/>
        <v>0.94799401578858522</v>
      </c>
      <c r="V174">
        <f t="shared" si="69"/>
        <v>1.1926944475783157</v>
      </c>
      <c r="W174">
        <f t="shared" si="70"/>
        <v>0.88350546951137199</v>
      </c>
      <c r="X174">
        <f t="shared" si="71"/>
        <v>21.178694062441906</v>
      </c>
      <c r="Y174">
        <f t="shared" si="83"/>
        <v>45.25</v>
      </c>
      <c r="Z174">
        <f t="shared" si="72"/>
        <v>1.4079036905554687</v>
      </c>
      <c r="AA174">
        <f t="shared" si="73"/>
        <v>0.9204202049287975</v>
      </c>
      <c r="AB174">
        <f t="shared" si="74"/>
        <v>0.90790369055546871</v>
      </c>
      <c r="AC174">
        <f t="shared" si="75"/>
        <v>0.8180354461999495</v>
      </c>
      <c r="AD174">
        <f t="shared" si="76"/>
        <v>21.653135033277998</v>
      </c>
      <c r="AE174">
        <f t="shared" si="77"/>
        <v>23.980354348659169</v>
      </c>
      <c r="AF174">
        <f t="shared" si="78"/>
        <v>1.6636212901655435E-2</v>
      </c>
      <c r="AG174">
        <v>45.25</v>
      </c>
      <c r="AH174">
        <f t="shared" si="79"/>
        <v>1.4706044553949556E-3</v>
      </c>
    </row>
    <row r="175" spans="6:34" x14ac:dyDescent="0.25">
      <c r="F175">
        <f t="shared" si="80"/>
        <v>45.5</v>
      </c>
      <c r="G175">
        <f t="shared" si="57"/>
        <v>2.542846004354816</v>
      </c>
      <c r="H175">
        <f t="shared" si="58"/>
        <v>0.99450231614855567</v>
      </c>
      <c r="I175">
        <f t="shared" si="56"/>
        <v>2.292846004354816</v>
      </c>
      <c r="J175">
        <f t="shared" si="59"/>
        <v>0.98907156380850259</v>
      </c>
      <c r="K175">
        <f t="shared" si="60"/>
        <v>20.5</v>
      </c>
      <c r="L175">
        <f t="shared" si="61"/>
        <v>20.661764025119268</v>
      </c>
      <c r="M175">
        <f t="shared" si="81"/>
        <v>45.5</v>
      </c>
      <c r="N175">
        <f t="shared" si="62"/>
        <v>1.9023619034174231</v>
      </c>
      <c r="O175">
        <f t="shared" si="63"/>
        <v>0.97143807103573443</v>
      </c>
      <c r="P175">
        <f t="shared" si="64"/>
        <v>1.5488085128241493</v>
      </c>
      <c r="Q175">
        <f t="shared" si="65"/>
        <v>0.93928612072860362</v>
      </c>
      <c r="R175">
        <f t="shared" si="66"/>
        <v>20.980973012157797</v>
      </c>
      <c r="S175">
        <f t="shared" si="82"/>
        <v>45.5</v>
      </c>
      <c r="T175">
        <f t="shared" si="67"/>
        <v>1.6384311545329571</v>
      </c>
      <c r="U175">
        <f t="shared" si="68"/>
        <v>0.94933410770060478</v>
      </c>
      <c r="V175">
        <f t="shared" si="69"/>
        <v>1.2054184526407377</v>
      </c>
      <c r="W175">
        <f t="shared" si="70"/>
        <v>0.88597909926082019</v>
      </c>
      <c r="X175">
        <f t="shared" si="71"/>
        <v>21.415860811461481</v>
      </c>
      <c r="Y175">
        <f t="shared" si="83"/>
        <v>45.5</v>
      </c>
      <c r="Z175">
        <f t="shared" si="72"/>
        <v>1.418923002177408</v>
      </c>
      <c r="AA175">
        <f t="shared" si="73"/>
        <v>0.92203926731276808</v>
      </c>
      <c r="AB175">
        <f t="shared" si="74"/>
        <v>0.91892300217740797</v>
      </c>
      <c r="AC175">
        <f t="shared" si="75"/>
        <v>0.82093207620322151</v>
      </c>
      <c r="AD175">
        <f t="shared" si="76"/>
        <v>21.886102833746101</v>
      </c>
      <c r="AE175">
        <f t="shared" si="77"/>
        <v>25.356444051084328</v>
      </c>
      <c r="AF175">
        <f t="shared" si="78"/>
        <v>1.5733368590552528E-2</v>
      </c>
      <c r="AG175">
        <v>45.5</v>
      </c>
      <c r="AH175">
        <f t="shared" si="79"/>
        <v>1.3831532826859365E-3</v>
      </c>
    </row>
    <row r="176" spans="6:34" x14ac:dyDescent="0.25">
      <c r="F176">
        <f t="shared" si="80"/>
        <v>45.75</v>
      </c>
      <c r="G176">
        <f t="shared" si="57"/>
        <v>2.5647638674133182</v>
      </c>
      <c r="H176">
        <f t="shared" si="58"/>
        <v>0.9948376978911001</v>
      </c>
      <c r="I176">
        <f t="shared" si="56"/>
        <v>2.3147638674133182</v>
      </c>
      <c r="J176">
        <f t="shared" si="59"/>
        <v>0.98968707082216678</v>
      </c>
      <c r="K176">
        <f t="shared" si="60"/>
        <v>20.75</v>
      </c>
      <c r="L176">
        <f t="shared" si="61"/>
        <v>20.910431956227971</v>
      </c>
      <c r="M176">
        <f t="shared" si="81"/>
        <v>45.75</v>
      </c>
      <c r="N176">
        <f t="shared" si="62"/>
        <v>1.9178601730152083</v>
      </c>
      <c r="O176">
        <f t="shared" si="63"/>
        <v>0.97243562828698293</v>
      </c>
      <c r="P176">
        <f t="shared" si="64"/>
        <v>1.5643067824219345</v>
      </c>
      <c r="Q176">
        <f t="shared" si="65"/>
        <v>0.94112722995521625</v>
      </c>
      <c r="R176">
        <f t="shared" si="66"/>
        <v>21.223957953665632</v>
      </c>
      <c r="S176">
        <f t="shared" si="82"/>
        <v>45.75</v>
      </c>
      <c r="T176">
        <f t="shared" si="67"/>
        <v>1.6510854386698446</v>
      </c>
      <c r="U176">
        <f t="shared" si="68"/>
        <v>0.95063943490648084</v>
      </c>
      <c r="V176">
        <f t="shared" si="69"/>
        <v>1.2180727367776254</v>
      </c>
      <c r="W176">
        <f t="shared" si="70"/>
        <v>0.88840183342695078</v>
      </c>
      <c r="X176">
        <f t="shared" si="71"/>
        <v>21.653358219291359</v>
      </c>
      <c r="Y176">
        <f t="shared" si="83"/>
        <v>45.75</v>
      </c>
      <c r="Z176">
        <f t="shared" si="72"/>
        <v>1.4298819337066591</v>
      </c>
      <c r="AA176">
        <f t="shared" si="73"/>
        <v>0.92362454598257171</v>
      </c>
      <c r="AB176">
        <f t="shared" si="74"/>
        <v>0.92988193370665906</v>
      </c>
      <c r="AC176">
        <f t="shared" si="75"/>
        <v>0.82378389101013361</v>
      </c>
      <c r="AD176">
        <f t="shared" si="76"/>
        <v>22.119430013325189</v>
      </c>
      <c r="AE176">
        <f t="shared" si="77"/>
        <v>26.816217840521045</v>
      </c>
      <c r="AF176">
        <f t="shared" si="78"/>
        <v>1.4876903326710192E-2</v>
      </c>
      <c r="AG176">
        <v>45.75</v>
      </c>
      <c r="AH176">
        <f t="shared" si="79"/>
        <v>1.3007128591659184E-3</v>
      </c>
    </row>
    <row r="177" spans="6:34" x14ac:dyDescent="0.25">
      <c r="F177">
        <f t="shared" si="80"/>
        <v>46</v>
      </c>
      <c r="G177">
        <f t="shared" si="57"/>
        <v>2.5865622864835771</v>
      </c>
      <c r="H177">
        <f t="shared" si="58"/>
        <v>0.99515306758815336</v>
      </c>
      <c r="I177">
        <f t="shared" si="56"/>
        <v>2.3365622864835771</v>
      </c>
      <c r="J177">
        <f t="shared" si="59"/>
        <v>0.9902690223174242</v>
      </c>
      <c r="K177">
        <f t="shared" si="60"/>
        <v>21</v>
      </c>
      <c r="L177">
        <f t="shared" si="61"/>
        <v>21.159181206577376</v>
      </c>
      <c r="M177">
        <f t="shared" si="81"/>
        <v>46</v>
      </c>
      <c r="N177">
        <f t="shared" si="62"/>
        <v>1.9332739829589345</v>
      </c>
      <c r="O177">
        <f t="shared" si="63"/>
        <v>0.97339877246888107</v>
      </c>
      <c r="P177">
        <f t="shared" si="64"/>
        <v>1.5797205923656608</v>
      </c>
      <c r="Q177">
        <f t="shared" si="65"/>
        <v>0.94291456618426828</v>
      </c>
      <c r="R177">
        <f t="shared" si="66"/>
        <v>21.467187958644871</v>
      </c>
      <c r="S177">
        <f t="shared" si="82"/>
        <v>46</v>
      </c>
      <c r="T177">
        <f t="shared" si="67"/>
        <v>1.6636707617879669</v>
      </c>
      <c r="U177">
        <f t="shared" si="68"/>
        <v>0.95191087884624292</v>
      </c>
      <c r="V177">
        <f t="shared" si="69"/>
        <v>1.2306580598957475</v>
      </c>
      <c r="W177">
        <f t="shared" si="70"/>
        <v>0.89077460983384638</v>
      </c>
      <c r="X177">
        <f t="shared" si="71"/>
        <v>21.891177705366204</v>
      </c>
      <c r="Y177">
        <f t="shared" si="83"/>
        <v>46</v>
      </c>
      <c r="Z177">
        <f t="shared" si="72"/>
        <v>1.4407811432417885</v>
      </c>
      <c r="AA177">
        <f t="shared" si="73"/>
        <v>0.92517673882552443</v>
      </c>
      <c r="AB177">
        <f t="shared" si="74"/>
        <v>0.94078114324178852</v>
      </c>
      <c r="AC177">
        <f t="shared" si="75"/>
        <v>0.82659148692477324</v>
      </c>
      <c r="AD177">
        <f t="shared" si="76"/>
        <v>22.353108761119714</v>
      </c>
      <c r="AE177">
        <f t="shared" si="77"/>
        <v>28.36489335208487</v>
      </c>
      <c r="AF177">
        <f t="shared" si="78"/>
        <v>1.4064649404793539E-2</v>
      </c>
      <c r="AG177">
        <v>46</v>
      </c>
      <c r="AH177">
        <f t="shared" si="79"/>
        <v>1.2230129917211773E-3</v>
      </c>
    </row>
    <row r="178" spans="6:34" x14ac:dyDescent="0.25">
      <c r="F178">
        <f t="shared" si="80"/>
        <v>46.25</v>
      </c>
      <c r="G178">
        <f t="shared" si="57"/>
        <v>2.6082425563609339</v>
      </c>
      <c r="H178">
        <f t="shared" si="58"/>
        <v>0.99544957797206624</v>
      </c>
      <c r="I178">
        <f t="shared" si="56"/>
        <v>2.3582425563609339</v>
      </c>
      <c r="J178">
        <f t="shared" si="59"/>
        <v>0.99081915452989755</v>
      </c>
      <c r="K178">
        <f t="shared" si="60"/>
        <v>21.25</v>
      </c>
      <c r="L178">
        <f t="shared" si="61"/>
        <v>21.408006918586736</v>
      </c>
      <c r="M178">
        <f t="shared" si="81"/>
        <v>46.25</v>
      </c>
      <c r="N178">
        <f t="shared" si="62"/>
        <v>1.9486042488071678</v>
      </c>
      <c r="O178">
        <f t="shared" si="63"/>
        <v>0.97432864782529804</v>
      </c>
      <c r="P178">
        <f t="shared" si="64"/>
        <v>1.595050858213894</v>
      </c>
      <c r="Q178">
        <f t="shared" si="65"/>
        <v>0.94464956835217817</v>
      </c>
      <c r="R178">
        <f t="shared" si="66"/>
        <v>21.710654567594919</v>
      </c>
      <c r="S178">
        <f t="shared" si="82"/>
        <v>46.25</v>
      </c>
      <c r="T178">
        <f t="shared" si="67"/>
        <v>1.6761878714377625</v>
      </c>
      <c r="U178">
        <f t="shared" si="68"/>
        <v>0.95314930044261803</v>
      </c>
      <c r="V178">
        <f t="shared" si="69"/>
        <v>1.2431751695455433</v>
      </c>
      <c r="W178">
        <f t="shared" si="70"/>
        <v>0.89309835470047461</v>
      </c>
      <c r="X178">
        <f t="shared" si="71"/>
        <v>22.129310906908522</v>
      </c>
      <c r="Y178">
        <f t="shared" si="83"/>
        <v>46.25</v>
      </c>
      <c r="Z178">
        <f t="shared" si="72"/>
        <v>1.4516212781804669</v>
      </c>
      <c r="AA178">
        <f t="shared" si="73"/>
        <v>0.92669653052271328</v>
      </c>
      <c r="AB178">
        <f t="shared" si="74"/>
        <v>0.95162127818046693</v>
      </c>
      <c r="AC178">
        <f t="shared" si="75"/>
        <v>0.82935545687143253</v>
      </c>
      <c r="AD178">
        <f t="shared" si="76"/>
        <v>22.587131435948297</v>
      </c>
      <c r="AE178">
        <f t="shared" si="77"/>
        <v>30.008018113630193</v>
      </c>
      <c r="AF178">
        <f t="shared" si="78"/>
        <v>1.3294522780237386E-2</v>
      </c>
      <c r="AG178">
        <v>46.25</v>
      </c>
      <c r="AH178">
        <f t="shared" si="79"/>
        <v>1.1497965647772875E-3</v>
      </c>
    </row>
    <row r="179" spans="6:34" x14ac:dyDescent="0.25">
      <c r="F179">
        <f t="shared" si="80"/>
        <v>46.5</v>
      </c>
      <c r="G179">
        <f t="shared" si="57"/>
        <v>2.6298059509004399</v>
      </c>
      <c r="H179">
        <f t="shared" si="58"/>
        <v>0.99572831907887038</v>
      </c>
      <c r="I179">
        <f t="shared" si="56"/>
        <v>2.3798059509004399</v>
      </c>
      <c r="J179">
        <f t="shared" si="59"/>
        <v>0.99133912151717385</v>
      </c>
      <c r="K179">
        <f t="shared" si="60"/>
        <v>21.5</v>
      </c>
      <c r="L179">
        <f t="shared" si="61"/>
        <v>21.656904514955869</v>
      </c>
      <c r="M179">
        <f t="shared" si="81"/>
        <v>46.5</v>
      </c>
      <c r="N179">
        <f t="shared" si="62"/>
        <v>1.9638518713114534</v>
      </c>
      <c r="O179">
        <f t="shared" si="63"/>
        <v>0.97522636368803906</v>
      </c>
      <c r="P179">
        <f t="shared" si="64"/>
        <v>1.6102984807181797</v>
      </c>
      <c r="Q179">
        <f t="shared" si="65"/>
        <v>0.94633364461720171</v>
      </c>
      <c r="R179">
        <f t="shared" si="66"/>
        <v>21.954349602694315</v>
      </c>
      <c r="S179">
        <f t="shared" si="82"/>
        <v>46.5</v>
      </c>
      <c r="T179">
        <f t="shared" si="67"/>
        <v>1.6886375030797884</v>
      </c>
      <c r="U179">
        <f t="shared" si="68"/>
        <v>0.95435554046081139</v>
      </c>
      <c r="V179">
        <f t="shared" si="69"/>
        <v>1.2556248011875693</v>
      </c>
      <c r="W179">
        <f t="shared" si="70"/>
        <v>0.8953739824847794</v>
      </c>
      <c r="X179">
        <f t="shared" si="71"/>
        <v>22.367749673844315</v>
      </c>
      <c r="Y179">
        <f t="shared" si="83"/>
        <v>46.5</v>
      </c>
      <c r="Z179">
        <f t="shared" si="72"/>
        <v>1.4624029754502199</v>
      </c>
      <c r="AA179">
        <f t="shared" si="73"/>
        <v>0.92818459272165055</v>
      </c>
      <c r="AB179">
        <f t="shared" si="74"/>
        <v>0.96240297545021991</v>
      </c>
      <c r="AC179">
        <f t="shared" si="75"/>
        <v>0.83207639018960466</v>
      </c>
      <c r="AD179">
        <f t="shared" si="76"/>
        <v>22.821490562875471</v>
      </c>
      <c r="AE179">
        <f t="shared" si="77"/>
        <v>31.751490518319642</v>
      </c>
      <c r="AF179">
        <f t="shared" si="78"/>
        <v>1.2564521346525612E-2</v>
      </c>
      <c r="AG179">
        <v>46.5</v>
      </c>
      <c r="AH179">
        <f t="shared" si="79"/>
        <v>1.0808190405613429E-3</v>
      </c>
    </row>
    <row r="180" spans="6:34" x14ac:dyDescent="0.25">
      <c r="F180">
        <f t="shared" si="80"/>
        <v>46.75</v>
      </c>
      <c r="G180">
        <f t="shared" si="57"/>
        <v>2.6512537234659814</v>
      </c>
      <c r="H180">
        <f t="shared" si="58"/>
        <v>0.99599032133092358</v>
      </c>
      <c r="I180">
        <f t="shared" si="56"/>
        <v>2.4012537234659814</v>
      </c>
      <c r="J180">
        <f t="shared" si="59"/>
        <v>0.99183049841826709</v>
      </c>
      <c r="K180">
        <f t="shared" si="60"/>
        <v>21.75</v>
      </c>
      <c r="L180">
        <f t="shared" si="61"/>
        <v>21.905869683378938</v>
      </c>
      <c r="M180">
        <f t="shared" si="81"/>
        <v>46.75</v>
      </c>
      <c r="N180">
        <f t="shared" si="62"/>
        <v>1.9790177367338948</v>
      </c>
      <c r="O180">
        <f t="shared" si="63"/>
        <v>0.97609299533037652</v>
      </c>
      <c r="P180">
        <f t="shared" si="64"/>
        <v>1.6254643461406211</v>
      </c>
      <c r="Q180">
        <f t="shared" si="65"/>
        <v>0.94796817255699017</v>
      </c>
      <c r="R180">
        <f t="shared" si="66"/>
        <v>22.198265159179499</v>
      </c>
      <c r="S180">
        <f t="shared" si="82"/>
        <v>46.75</v>
      </c>
      <c r="T180">
        <f t="shared" si="67"/>
        <v>1.7010203803440216</v>
      </c>
      <c r="U180">
        <f t="shared" si="68"/>
        <v>0.95553041986946086</v>
      </c>
      <c r="V180">
        <f t="shared" si="69"/>
        <v>1.2680076784518022</v>
      </c>
      <c r="W180">
        <f t="shared" si="70"/>
        <v>0.89760239574829681</v>
      </c>
      <c r="X180">
        <f t="shared" si="71"/>
        <v>22.606486063808784</v>
      </c>
      <c r="Y180">
        <f t="shared" si="83"/>
        <v>46.75</v>
      </c>
      <c r="Z180">
        <f t="shared" si="72"/>
        <v>1.4731268617329907</v>
      </c>
      <c r="AA180">
        <f t="shared" si="73"/>
        <v>0.92964158421133369</v>
      </c>
      <c r="AB180">
        <f t="shared" si="74"/>
        <v>0.97312686173299068</v>
      </c>
      <c r="AC180">
        <f t="shared" si="75"/>
        <v>0.83475487244190827</v>
      </c>
      <c r="AD180">
        <f t="shared" si="76"/>
        <v>23.056178829798814</v>
      </c>
      <c r="AE180">
        <f t="shared" si="77"/>
        <v>33.601582131113666</v>
      </c>
      <c r="AF180">
        <f t="shared" si="78"/>
        <v>1.1872723101095552E-2</v>
      </c>
      <c r="AG180">
        <v>46.75</v>
      </c>
      <c r="AH180">
        <f t="shared" si="79"/>
        <v>1.0158479658691382E-3</v>
      </c>
    </row>
    <row r="181" spans="6:34" x14ac:dyDescent="0.25">
      <c r="F181">
        <f t="shared" si="80"/>
        <v>47</v>
      </c>
      <c r="G181">
        <f t="shared" si="57"/>
        <v>2.672587107367431</v>
      </c>
      <c r="H181">
        <f t="shared" si="58"/>
        <v>0.99623655849720427</v>
      </c>
      <c r="I181">
        <f t="shared" si="56"/>
        <v>2.422587107367431</v>
      </c>
      <c r="J181">
        <f t="shared" si="59"/>
        <v>0.99229478463737875</v>
      </c>
      <c r="K181">
        <f t="shared" si="60"/>
        <v>22</v>
      </c>
      <c r="L181">
        <f t="shared" si="61"/>
        <v>22.154898362013626</v>
      </c>
      <c r="M181">
        <f t="shared" si="81"/>
        <v>47</v>
      </c>
      <c r="N181">
        <f t="shared" si="62"/>
        <v>1.9941027171562655</v>
      </c>
      <c r="O181">
        <f t="shared" si="63"/>
        <v>0.97692958481435077</v>
      </c>
      <c r="P181">
        <f t="shared" si="64"/>
        <v>1.6405493265629918</v>
      </c>
      <c r="Q181">
        <f t="shared" si="65"/>
        <v>0.94955449939749292</v>
      </c>
      <c r="R181">
        <f t="shared" si="66"/>
        <v>22.442393596936228</v>
      </c>
      <c r="S181">
        <f t="shared" si="82"/>
        <v>47</v>
      </c>
      <c r="T181">
        <f t="shared" si="67"/>
        <v>1.7133372152822492</v>
      </c>
      <c r="U181">
        <f t="shared" si="68"/>
        <v>0.95667474020216403</v>
      </c>
      <c r="V181">
        <f t="shared" si="69"/>
        <v>1.2803245133900298</v>
      </c>
      <c r="W181">
        <f t="shared" si="70"/>
        <v>0.89978448504021524</v>
      </c>
      <c r="X181">
        <f t="shared" si="71"/>
        <v>22.845512337242372</v>
      </c>
      <c r="Y181">
        <f t="shared" si="83"/>
        <v>47</v>
      </c>
      <c r="Z181">
        <f t="shared" si="72"/>
        <v>1.4837935536837155</v>
      </c>
      <c r="AA181">
        <f t="shared" si="73"/>
        <v>0.93106815109934882</v>
      </c>
      <c r="AB181">
        <f t="shared" si="74"/>
        <v>0.98379355368371546</v>
      </c>
      <c r="AC181">
        <f t="shared" si="75"/>
        <v>0.83739148523442086</v>
      </c>
      <c r="AD181">
        <f t="shared" si="76"/>
        <v>23.291189084091389</v>
      </c>
      <c r="AE181">
        <f t="shared" si="77"/>
        <v>35.564961413696921</v>
      </c>
      <c r="AF181">
        <f t="shared" si="78"/>
        <v>1.1217284218612717E-2</v>
      </c>
      <c r="AG181">
        <v>47</v>
      </c>
      <c r="AH181">
        <f t="shared" si="79"/>
        <v>9.5466248669044402E-4</v>
      </c>
    </row>
    <row r="182" spans="6:34" x14ac:dyDescent="0.25">
      <c r="F182">
        <f t="shared" si="80"/>
        <v>47.25</v>
      </c>
      <c r="G182">
        <f t="shared" si="57"/>
        <v>2.693807316286204</v>
      </c>
      <c r="H182">
        <f t="shared" si="58"/>
        <v>0.99646795053336612</v>
      </c>
      <c r="I182">
        <f t="shared" si="56"/>
        <v>2.443807316286204</v>
      </c>
      <c r="J182">
        <f t="shared" si="59"/>
        <v>0.99273340694858292</v>
      </c>
      <c r="K182">
        <f t="shared" si="60"/>
        <v>22.25</v>
      </c>
      <c r="L182">
        <f t="shared" si="61"/>
        <v>22.403986725675249</v>
      </c>
      <c r="M182">
        <f t="shared" si="81"/>
        <v>47.25</v>
      </c>
      <c r="N182">
        <f t="shared" si="62"/>
        <v>2.0091076707809252</v>
      </c>
      <c r="O182">
        <f t="shared" si="63"/>
        <v>0.9777371418306734</v>
      </c>
      <c r="P182">
        <f t="shared" si="64"/>
        <v>1.6555542801876515</v>
      </c>
      <c r="Q182">
        <f t="shared" si="65"/>
        <v>0.95109394227060151</v>
      </c>
      <c r="R182">
        <f t="shared" si="66"/>
        <v>22.686727532301969</v>
      </c>
      <c r="S182">
        <f t="shared" si="82"/>
        <v>47.25</v>
      </c>
      <c r="T182">
        <f t="shared" si="67"/>
        <v>1.7255887086137629</v>
      </c>
      <c r="U182">
        <f t="shared" si="68"/>
        <v>0.95778928391901497</v>
      </c>
      <c r="V182">
        <f t="shared" si="69"/>
        <v>1.2925760067215437</v>
      </c>
      <c r="W182">
        <f t="shared" si="70"/>
        <v>0.90192112879983799</v>
      </c>
      <c r="X182">
        <f t="shared" si="71"/>
        <v>23.084820952577196</v>
      </c>
      <c r="Y182">
        <f t="shared" si="83"/>
        <v>47.25</v>
      </c>
      <c r="Z182">
        <f t="shared" si="72"/>
        <v>1.4944036581431019</v>
      </c>
      <c r="AA182">
        <f t="shared" si="73"/>
        <v>0.9324649269906814</v>
      </c>
      <c r="AB182">
        <f t="shared" si="74"/>
        <v>0.99440365814310194</v>
      </c>
      <c r="AC182">
        <f t="shared" si="75"/>
        <v>0.83998680604890963</v>
      </c>
      <c r="AD182">
        <f t="shared" si="76"/>
        <v>23.526514329299683</v>
      </c>
      <c r="AE182">
        <f t="shared" si="77"/>
        <v>37.648718957677055</v>
      </c>
      <c r="AF182">
        <f t="shared" si="78"/>
        <v>1.0596437048758688E-2</v>
      </c>
      <c r="AG182">
        <v>47.25</v>
      </c>
      <c r="AH182">
        <f t="shared" si="79"/>
        <v>8.9705287185258737E-4</v>
      </c>
    </row>
    <row r="183" spans="6:34" x14ac:dyDescent="0.25">
      <c r="F183">
        <f t="shared" si="80"/>
        <v>47.5</v>
      </c>
      <c r="G183">
        <f t="shared" si="57"/>
        <v>2.7149155446895787</v>
      </c>
      <c r="H183">
        <f t="shared" si="58"/>
        <v>0.996685366303936</v>
      </c>
      <c r="I183">
        <f t="shared" si="56"/>
        <v>2.4649155446895787</v>
      </c>
      <c r="J183">
        <f t="shared" si="59"/>
        <v>0.99314772251871619</v>
      </c>
      <c r="K183">
        <f t="shared" si="60"/>
        <v>22.5</v>
      </c>
      <c r="L183">
        <f t="shared" si="61"/>
        <v>22.653131172726152</v>
      </c>
      <c r="M183">
        <f t="shared" si="81"/>
        <v>47.5</v>
      </c>
      <c r="N183">
        <f t="shared" si="62"/>
        <v>2.0240334422237862</v>
      </c>
      <c r="O183">
        <f t="shared" si="63"/>
        <v>0.97851664453018095</v>
      </c>
      <c r="P183">
        <f t="shared" si="64"/>
        <v>1.6704800516305125</v>
      </c>
      <c r="Q183">
        <f t="shared" si="65"/>
        <v>0.95258778849806969</v>
      </c>
      <c r="R183">
        <f t="shared" si="66"/>
        <v>22.931259830077153</v>
      </c>
      <c r="S183">
        <f t="shared" si="82"/>
        <v>47.5</v>
      </c>
      <c r="T183">
        <f t="shared" si="67"/>
        <v>1.7377755499645675</v>
      </c>
      <c r="U183">
        <f t="shared" si="68"/>
        <v>0.95887481476763303</v>
      </c>
      <c r="V183">
        <f t="shared" si="69"/>
        <v>1.3047628480723481</v>
      </c>
      <c r="W183">
        <f t="shared" si="70"/>
        <v>0.90401319327645191</v>
      </c>
      <c r="X183">
        <f t="shared" si="71"/>
        <v>23.324404561513841</v>
      </c>
      <c r="Y183">
        <f t="shared" si="83"/>
        <v>47.5</v>
      </c>
      <c r="Z183">
        <f t="shared" si="72"/>
        <v>1.5049577723447893</v>
      </c>
      <c r="AA183">
        <f t="shared" si="73"/>
        <v>0.93383253316791504</v>
      </c>
      <c r="AB183">
        <f t="shared" si="74"/>
        <v>1.0049577723447893</v>
      </c>
      <c r="AC183">
        <f t="shared" si="75"/>
        <v>0.84254140808646982</v>
      </c>
      <c r="AD183">
        <f t="shared" si="76"/>
        <v>23.76214772189693</v>
      </c>
      <c r="AE183">
        <f t="shared" si="77"/>
        <v>39.860394321540774</v>
      </c>
      <c r="AF183">
        <f t="shared" si="78"/>
        <v>1.0008488054164634E-2</v>
      </c>
      <c r="AG183">
        <v>47.5</v>
      </c>
      <c r="AH183">
        <f t="shared" si="79"/>
        <v>8.4282004666649552E-4</v>
      </c>
    </row>
    <row r="184" spans="6:34" x14ac:dyDescent="0.25">
      <c r="F184">
        <f t="shared" si="80"/>
        <v>47.75</v>
      </c>
      <c r="G184">
        <f t="shared" si="57"/>
        <v>2.7359129682341536</v>
      </c>
      <c r="H184">
        <f t="shared" si="58"/>
        <v>0.99688962618926069</v>
      </c>
      <c r="I184">
        <f t="shared" si="56"/>
        <v>2.4859129682341536</v>
      </c>
      <c r="J184">
        <f t="shared" si="59"/>
        <v>0.99353902184635645</v>
      </c>
      <c r="K184">
        <f t="shared" si="60"/>
        <v>22.75</v>
      </c>
      <c r="L184">
        <f t="shared" si="61"/>
        <v>22.902328312631163</v>
      </c>
      <c r="M184">
        <f t="shared" si="81"/>
        <v>47.75</v>
      </c>
      <c r="N184">
        <f t="shared" si="62"/>
        <v>2.0388808627996009</v>
      </c>
      <c r="O184">
        <f t="shared" si="63"/>
        <v>0.97926904034589246</v>
      </c>
      <c r="P184">
        <f t="shared" si="64"/>
        <v>1.6853274722063272</v>
      </c>
      <c r="Q184">
        <f t="shared" si="65"/>
        <v>0.95403729589937469</v>
      </c>
      <c r="R184">
        <f t="shared" si="66"/>
        <v>23.175983595743148</v>
      </c>
      <c r="S184">
        <f t="shared" si="82"/>
        <v>47.75</v>
      </c>
      <c r="T184">
        <f t="shared" si="67"/>
        <v>1.7498984181003163</v>
      </c>
      <c r="U184">
        <f t="shared" si="68"/>
        <v>0.95993207814320602</v>
      </c>
      <c r="V184">
        <f t="shared" si="69"/>
        <v>1.3168857162080969</v>
      </c>
      <c r="W184">
        <f t="shared" si="70"/>
        <v>0.90606153246564358</v>
      </c>
      <c r="X184">
        <f t="shared" si="71"/>
        <v>23.564256004388238</v>
      </c>
      <c r="Y184">
        <f t="shared" si="83"/>
        <v>47.75</v>
      </c>
      <c r="Z184">
        <f t="shared" si="72"/>
        <v>1.5154564841170768</v>
      </c>
      <c r="AA184">
        <f t="shared" si="73"/>
        <v>0.93517157877252388</v>
      </c>
      <c r="AB184">
        <f t="shared" si="74"/>
        <v>1.0154564841170768</v>
      </c>
      <c r="AC184">
        <f t="shared" si="75"/>
        <v>0.84505586012209677</v>
      </c>
      <c r="AD184">
        <f t="shared" si="76"/>
        <v>23.998082568091544</v>
      </c>
      <c r="AE184">
        <f t="shared" si="77"/>
        <v>42.208004572857355</v>
      </c>
      <c r="AF184">
        <f t="shared" si="78"/>
        <v>9.4518157027015676E-3</v>
      </c>
      <c r="AG184">
        <v>47.75</v>
      </c>
      <c r="AH184">
        <f t="shared" si="79"/>
        <v>7.9177513739908418E-4</v>
      </c>
    </row>
    <row r="185" spans="6:34" x14ac:dyDescent="0.25">
      <c r="F185">
        <f t="shared" si="80"/>
        <v>48</v>
      </c>
      <c r="G185">
        <f t="shared" si="57"/>
        <v>2.7568007441587605</v>
      </c>
      <c r="H185">
        <f t="shared" si="58"/>
        <v>0.99708150457999689</v>
      </c>
      <c r="I185">
        <f t="shared" si="56"/>
        <v>2.5068007441587605</v>
      </c>
      <c r="J185">
        <f t="shared" si="59"/>
        <v>0.99390853161531867</v>
      </c>
      <c r="K185">
        <f t="shared" si="60"/>
        <v>23</v>
      </c>
      <c r="L185">
        <f t="shared" si="61"/>
        <v>23.15157495415065</v>
      </c>
      <c r="M185">
        <f t="shared" si="81"/>
        <v>48</v>
      </c>
      <c r="N185">
        <f t="shared" si="62"/>
        <v>2.0536507507997959</v>
      </c>
      <c r="O185">
        <f t="shared" si="63"/>
        <v>0.97999524680482686</v>
      </c>
      <c r="P185">
        <f t="shared" si="64"/>
        <v>1.7000973602065221</v>
      </c>
      <c r="Q185">
        <f t="shared" si="65"/>
        <v>0.95544369312131261</v>
      </c>
      <c r="R185">
        <f t="shared" si="66"/>
        <v>23.420892167884539</v>
      </c>
      <c r="S185">
        <f t="shared" si="82"/>
        <v>48</v>
      </c>
      <c r="T185">
        <f t="shared" si="67"/>
        <v>1.7619579811531607</v>
      </c>
      <c r="U185">
        <f t="shared" si="68"/>
        <v>0.96096180144710452</v>
      </c>
      <c r="V185">
        <f t="shared" si="69"/>
        <v>1.3289452792609415</v>
      </c>
      <c r="W185">
        <f t="shared" si="70"/>
        <v>0.90806698806114083</v>
      </c>
      <c r="X185">
        <f t="shared" si="71"/>
        <v>23.804368305628458</v>
      </c>
      <c r="Y185">
        <f t="shared" si="83"/>
        <v>48</v>
      </c>
      <c r="Z185">
        <f t="shared" si="72"/>
        <v>1.5259003720793802</v>
      </c>
      <c r="AA185">
        <f t="shared" si="73"/>
        <v>0.93648266098697908</v>
      </c>
      <c r="AB185">
        <f t="shared" si="74"/>
        <v>1.0259003720793802</v>
      </c>
      <c r="AC185">
        <f t="shared" si="75"/>
        <v>0.84753072636972981</v>
      </c>
      <c r="AD185">
        <f t="shared" si="76"/>
        <v>24.234312320690737</v>
      </c>
      <c r="AE185">
        <f t="shared" si="77"/>
        <v>44.700074643592153</v>
      </c>
      <c r="AF185">
        <f t="shared" si="78"/>
        <v>8.9248683270067419E-3</v>
      </c>
      <c r="AG185">
        <v>48</v>
      </c>
      <c r="AH185">
        <f t="shared" si="79"/>
        <v>7.4373902725056182E-4</v>
      </c>
    </row>
    <row r="186" spans="6:34" x14ac:dyDescent="0.25">
      <c r="F186">
        <f t="shared" si="80"/>
        <v>48.25</v>
      </c>
      <c r="G186">
        <f t="shared" si="57"/>
        <v>2.7775800116671765</v>
      </c>
      <c r="H186">
        <f t="shared" si="58"/>
        <v>0.99726173226209291</v>
      </c>
      <c r="I186">
        <f t="shared" si="56"/>
        <v>2.5275800116671765</v>
      </c>
      <c r="J186">
        <f t="shared" si="59"/>
        <v>0.99425741746158536</v>
      </c>
      <c r="K186">
        <f t="shared" si="60"/>
        <v>23.25</v>
      </c>
      <c r="L186">
        <f t="shared" si="61"/>
        <v>23.400868094143533</v>
      </c>
      <c r="M186">
        <f t="shared" si="81"/>
        <v>48.25</v>
      </c>
      <c r="N186">
        <f t="shared" si="62"/>
        <v>2.068343911763086</v>
      </c>
      <c r="O186">
        <f t="shared" si="63"/>
        <v>0.98069615232882568</v>
      </c>
      <c r="P186">
        <f t="shared" si="64"/>
        <v>1.7147905211698122</v>
      </c>
      <c r="Q186">
        <f t="shared" si="65"/>
        <v>0.95680817998723933</v>
      </c>
      <c r="R186">
        <f t="shared" si="66"/>
        <v>23.665979110812966</v>
      </c>
      <c r="S186">
        <f t="shared" si="82"/>
        <v>48.25</v>
      </c>
      <c r="T186">
        <f t="shared" si="67"/>
        <v>1.7739548968427079</v>
      </c>
      <c r="U186">
        <f t="shared" si="68"/>
        <v>0.96196469444366262</v>
      </c>
      <c r="V186">
        <f t="shared" si="69"/>
        <v>1.3409421949504887</v>
      </c>
      <c r="W186">
        <f t="shared" si="70"/>
        <v>0.9100303894213011</v>
      </c>
      <c r="X186">
        <f t="shared" si="71"/>
        <v>24.044734669300855</v>
      </c>
      <c r="Y186">
        <f t="shared" si="83"/>
        <v>48.25</v>
      </c>
      <c r="Z186">
        <f t="shared" si="72"/>
        <v>1.5362900058335882</v>
      </c>
      <c r="AA186">
        <f t="shared" si="73"/>
        <v>0.93776636521741019</v>
      </c>
      <c r="AB186">
        <f t="shared" si="74"/>
        <v>1.0362900058335882</v>
      </c>
      <c r="AC186">
        <f t="shared" si="75"/>
        <v>0.84996656635732526</v>
      </c>
      <c r="AD186">
        <f t="shared" si="76"/>
        <v>24.470830576018873</v>
      </c>
      <c r="AE186">
        <f t="shared" si="77"/>
        <v>47.34566961316871</v>
      </c>
      <c r="AF186">
        <f t="shared" si="78"/>
        <v>8.4261619628771926E-3</v>
      </c>
      <c r="AG186">
        <v>48.25</v>
      </c>
      <c r="AH186">
        <f t="shared" si="79"/>
        <v>6.9854192438360146E-4</v>
      </c>
    </row>
    <row r="187" spans="6:34" x14ac:dyDescent="0.25">
      <c r="F187">
        <f t="shared" si="80"/>
        <v>48.5</v>
      </c>
      <c r="G187">
        <f t="shared" si="57"/>
        <v>2.798251892300947</v>
      </c>
      <c r="H187">
        <f t="shared" si="58"/>
        <v>0.99743099869532825</v>
      </c>
      <c r="I187">
        <f t="shared" si="56"/>
        <v>2.548251892300947</v>
      </c>
      <c r="J187">
        <f t="shared" si="59"/>
        <v>0.99458678665303846</v>
      </c>
      <c r="K187">
        <f t="shared" si="60"/>
        <v>23.5</v>
      </c>
      <c r="L187">
        <f t="shared" si="61"/>
        <v>23.650204906953007</v>
      </c>
      <c r="M187">
        <f t="shared" si="81"/>
        <v>48.5</v>
      </c>
      <c r="N187">
        <f t="shared" si="62"/>
        <v>2.0829611387391038</v>
      </c>
      <c r="O187">
        <f t="shared" si="63"/>
        <v>0.98137261702371603</v>
      </c>
      <c r="P187">
        <f t="shared" si="64"/>
        <v>1.7294077481458301</v>
      </c>
      <c r="Q187">
        <f t="shared" si="65"/>
        <v>0.95813192786398904</v>
      </c>
      <c r="R187">
        <f t="shared" si="66"/>
        <v>23.91123820738969</v>
      </c>
      <c r="S187">
        <f t="shared" si="82"/>
        <v>48.5</v>
      </c>
      <c r="T187">
        <f t="shared" si="67"/>
        <v>1.785889812691271</v>
      </c>
      <c r="U187">
        <f t="shared" si="68"/>
        <v>0.9629414496147517</v>
      </c>
      <c r="V187">
        <f t="shared" si="69"/>
        <v>1.3528771107990516</v>
      </c>
      <c r="W187">
        <f t="shared" si="70"/>
        <v>0.91195255354939875</v>
      </c>
      <c r="X187">
        <f t="shared" si="71"/>
        <v>24.285348474745199</v>
      </c>
      <c r="Y187">
        <f t="shared" si="83"/>
        <v>48.5</v>
      </c>
      <c r="Z187">
        <f t="shared" si="72"/>
        <v>1.5466259461504734</v>
      </c>
      <c r="AA187">
        <f t="shared" si="73"/>
        <v>0.9390232652765802</v>
      </c>
      <c r="AB187">
        <f t="shared" si="74"/>
        <v>1.0466259461504734</v>
      </c>
      <c r="AC187">
        <f t="shared" si="75"/>
        <v>0.85236393481152795</v>
      </c>
      <c r="AD187">
        <f t="shared" si="76"/>
        <v>24.707631070890351</v>
      </c>
      <c r="AE187">
        <f t="shared" si="77"/>
        <v>50.154429041110582</v>
      </c>
      <c r="AF187">
        <f t="shared" si="78"/>
        <v>7.9542781769966452E-3</v>
      </c>
      <c r="AG187">
        <v>48.5</v>
      </c>
      <c r="AH187">
        <f t="shared" si="79"/>
        <v>6.5602294243271295E-4</v>
      </c>
    </row>
    <row r="188" spans="6:34" x14ac:dyDescent="0.25">
      <c r="F188">
        <f t="shared" si="80"/>
        <v>48.75</v>
      </c>
      <c r="G188">
        <f t="shared" si="57"/>
        <v>2.8188174903026217</v>
      </c>
      <c r="H188">
        <f t="shared" si="58"/>
        <v>0.99758995418857721</v>
      </c>
      <c r="I188">
        <f t="shared" si="56"/>
        <v>2.5688174903026217</v>
      </c>
      <c r="J188">
        <f t="shared" si="59"/>
        <v>0.9948976906817536</v>
      </c>
      <c r="K188">
        <f t="shared" si="60"/>
        <v>23.75</v>
      </c>
      <c r="L188">
        <f t="shared" si="61"/>
        <v>23.899582734349153</v>
      </c>
      <c r="M188">
        <f t="shared" si="81"/>
        <v>48.75</v>
      </c>
      <c r="N188">
        <f t="shared" si="62"/>
        <v>2.0975032125452446</v>
      </c>
      <c r="O188">
        <f t="shared" si="63"/>
        <v>0.98202547345623004</v>
      </c>
      <c r="P188">
        <f t="shared" si="64"/>
        <v>1.7439498219519709</v>
      </c>
      <c r="Q188">
        <f t="shared" si="65"/>
        <v>0.95941608004461332</v>
      </c>
      <c r="R188">
        <f t="shared" si="66"/>
        <v>24.156663452043997</v>
      </c>
      <c r="S188">
        <f t="shared" si="82"/>
        <v>48.75</v>
      </c>
      <c r="T188">
        <f t="shared" si="67"/>
        <v>1.7977633662335837</v>
      </c>
      <c r="U188">
        <f t="shared" si="68"/>
        <v>0.96389274251180668</v>
      </c>
      <c r="V188">
        <f t="shared" si="69"/>
        <v>1.3647506643413645</v>
      </c>
      <c r="W188">
        <f t="shared" si="70"/>
        <v>0.91383428508690168</v>
      </c>
      <c r="X188">
        <f t="shared" si="71"/>
        <v>24.526203272298115</v>
      </c>
      <c r="Y188">
        <f t="shared" si="83"/>
        <v>48.75</v>
      </c>
      <c r="Z188">
        <f t="shared" si="72"/>
        <v>1.5569087451513108</v>
      </c>
      <c r="AA188">
        <f t="shared" si="73"/>
        <v>0.94025392356694626</v>
      </c>
      <c r="AB188">
        <f t="shared" si="74"/>
        <v>1.0569087451513108</v>
      </c>
      <c r="AC188">
        <f t="shared" si="75"/>
        <v>0.85472338155152827</v>
      </c>
      <c r="AD188">
        <f t="shared" si="76"/>
        <v>24.944707679636661</v>
      </c>
      <c r="AE188">
        <f t="shared" si="77"/>
        <v>53.136603478734386</v>
      </c>
      <c r="AF188">
        <f t="shared" si="78"/>
        <v>7.50786189337623E-3</v>
      </c>
      <c r="AG188">
        <v>48.75</v>
      </c>
      <c r="AH188">
        <f t="shared" si="79"/>
        <v>6.1602969381548557E-4</v>
      </c>
    </row>
    <row r="189" spans="6:34" x14ac:dyDescent="0.25">
      <c r="F189">
        <f t="shared" si="80"/>
        <v>49</v>
      </c>
      <c r="G189">
        <f t="shared" si="57"/>
        <v>2.8392778929697031</v>
      </c>
      <c r="H189">
        <f t="shared" si="58"/>
        <v>0.99773921197502258</v>
      </c>
      <c r="I189">
        <f t="shared" si="56"/>
        <v>2.5892778929697031</v>
      </c>
      <c r="J189">
        <f t="shared" si="59"/>
        <v>0.99519112776897845</v>
      </c>
      <c r="K189">
        <f t="shared" si="60"/>
        <v>24</v>
      </c>
      <c r="L189">
        <f t="shared" si="61"/>
        <v>24.148999076002532</v>
      </c>
      <c r="M189">
        <f t="shared" si="81"/>
        <v>49</v>
      </c>
      <c r="N189">
        <f t="shared" si="62"/>
        <v>2.111970902016945</v>
      </c>
      <c r="O189">
        <f t="shared" si="63"/>
        <v>0.98265552741817086</v>
      </c>
      <c r="P189">
        <f t="shared" si="64"/>
        <v>1.7584175114236713</v>
      </c>
      <c r="Q189">
        <f t="shared" si="65"/>
        <v>0.96066175214518934</v>
      </c>
      <c r="R189">
        <f t="shared" si="66"/>
        <v>24.402249043984206</v>
      </c>
      <c r="S189">
        <f t="shared" si="82"/>
        <v>49</v>
      </c>
      <c r="T189">
        <f t="shared" si="67"/>
        <v>1.8095761852211512</v>
      </c>
      <c r="U189">
        <f t="shared" si="68"/>
        <v>0.96481923210499099</v>
      </c>
      <c r="V189">
        <f t="shared" si="69"/>
        <v>1.376563483328932</v>
      </c>
      <c r="W189">
        <f t="shared" si="70"/>
        <v>0.91567637631896182</v>
      </c>
      <c r="X189">
        <f t="shared" si="71"/>
        <v>24.76729277910421</v>
      </c>
      <c r="Y189">
        <f t="shared" si="83"/>
        <v>49</v>
      </c>
      <c r="Z189">
        <f t="shared" si="72"/>
        <v>1.5671389464848515</v>
      </c>
      <c r="AA189">
        <f t="shared" si="73"/>
        <v>0.94145889126359705</v>
      </c>
      <c r="AB189">
        <f t="shared" si="74"/>
        <v>1.0671389464848515</v>
      </c>
      <c r="AC189">
        <f t="shared" si="75"/>
        <v>0.85704545139170074</v>
      </c>
      <c r="AD189">
        <f t="shared" si="76"/>
        <v>25.182054411187334</v>
      </c>
      <c r="AE189">
        <f t="shared" si="77"/>
        <v>56.303093297482135</v>
      </c>
      <c r="AF189">
        <f t="shared" si="78"/>
        <v>7.0856192268795529E-3</v>
      </c>
      <c r="AG189">
        <v>49</v>
      </c>
      <c r="AH189">
        <f t="shared" si="79"/>
        <v>5.7841789607180022E-4</v>
      </c>
    </row>
    <row r="190" spans="6:34" x14ac:dyDescent="0.25">
      <c r="F190">
        <f t="shared" si="80"/>
        <v>49.25</v>
      </c>
      <c r="G190">
        <f t="shared" si="57"/>
        <v>2.8596341709995885</v>
      </c>
      <c r="H190">
        <f t="shared" si="58"/>
        <v>0.99787935019060059</v>
      </c>
      <c r="I190">
        <f t="shared" si="56"/>
        <v>2.6096341709995885</v>
      </c>
      <c r="J190">
        <f t="shared" si="59"/>
        <v>0.9954680452832313</v>
      </c>
      <c r="K190">
        <f t="shared" si="60"/>
        <v>24.25</v>
      </c>
      <c r="L190">
        <f t="shared" si="61"/>
        <v>24.398451580464648</v>
      </c>
      <c r="M190">
        <f t="shared" si="81"/>
        <v>49.25</v>
      </c>
      <c r="N190">
        <f t="shared" si="62"/>
        <v>2.126364964251596</v>
      </c>
      <c r="O190">
        <f t="shared" si="63"/>
        <v>0.9832635586773858</v>
      </c>
      <c r="P190">
        <f t="shared" si="64"/>
        <v>1.7728115736583223</v>
      </c>
      <c r="Q190">
        <f t="shared" si="65"/>
        <v>0.9618700325140529</v>
      </c>
      <c r="R190">
        <f t="shared" si="66"/>
        <v>24.647989380598091</v>
      </c>
      <c r="S190">
        <f t="shared" si="82"/>
        <v>49.25</v>
      </c>
      <c r="T190">
        <f t="shared" si="67"/>
        <v>1.8213288878214045</v>
      </c>
      <c r="U190">
        <f t="shared" si="68"/>
        <v>0.9657215611292187</v>
      </c>
      <c r="V190">
        <f t="shared" si="69"/>
        <v>1.388316185929185</v>
      </c>
      <c r="W190">
        <f t="shared" si="70"/>
        <v>0.91747960719137844</v>
      </c>
      <c r="X190">
        <f t="shared" si="71"/>
        <v>25.008610875014007</v>
      </c>
      <c r="Y190">
        <f t="shared" si="83"/>
        <v>49.25</v>
      </c>
      <c r="Z190">
        <f t="shared" si="72"/>
        <v>1.5773170854997942</v>
      </c>
      <c r="AA190">
        <f t="shared" si="73"/>
        <v>0.94263870849687104</v>
      </c>
      <c r="AB190">
        <f t="shared" si="74"/>
        <v>1.0773170854997942</v>
      </c>
      <c r="AC190">
        <f t="shared" si="75"/>
        <v>0.85933068405264235</v>
      </c>
      <c r="AD190">
        <f t="shared" si="76"/>
        <v>25.419665406204224</v>
      </c>
      <c r="AE190">
        <f t="shared" si="77"/>
        <v>59.665489980098705</v>
      </c>
      <c r="AF190">
        <f t="shared" si="78"/>
        <v>6.6863153312660129E-3</v>
      </c>
      <c r="AG190">
        <v>49.25</v>
      </c>
      <c r="AH190">
        <f t="shared" si="79"/>
        <v>5.4305099137185895E-4</v>
      </c>
    </row>
    <row r="191" spans="6:34" x14ac:dyDescent="0.25">
      <c r="F191">
        <f t="shared" si="80"/>
        <v>49.5</v>
      </c>
      <c r="G191">
        <f t="shared" si="57"/>
        <v>2.8798873788257753</v>
      </c>
      <c r="H191">
        <f t="shared" si="58"/>
        <v>0.99801091375897466</v>
      </c>
      <c r="I191">
        <f t="shared" si="56"/>
        <v>2.6298873788257753</v>
      </c>
      <c r="J191">
        <f t="shared" si="59"/>
        <v>0.99572934207223962</v>
      </c>
      <c r="K191">
        <f t="shared" si="60"/>
        <v>24.5</v>
      </c>
      <c r="L191">
        <f t="shared" si="61"/>
        <v>24.647938036631142</v>
      </c>
      <c r="M191">
        <f t="shared" si="81"/>
        <v>49.5</v>
      </c>
      <c r="N191">
        <f t="shared" si="62"/>
        <v>2.1406861448462728</v>
      </c>
      <c r="O191">
        <f t="shared" si="63"/>
        <v>0.98385032171517395</v>
      </c>
      <c r="P191">
        <f t="shared" si="64"/>
        <v>1.7871327542529991</v>
      </c>
      <c r="Q191">
        <f t="shared" si="65"/>
        <v>0.96304198265190721</v>
      </c>
      <c r="R191">
        <f t="shared" si="66"/>
        <v>24.893879051039338</v>
      </c>
      <c r="S191">
        <f t="shared" si="82"/>
        <v>49.5</v>
      </c>
      <c r="T191">
        <f t="shared" si="67"/>
        <v>1.8330220828118067</v>
      </c>
      <c r="U191">
        <f t="shared" si="68"/>
        <v>0.96660035642677333</v>
      </c>
      <c r="V191">
        <f t="shared" si="69"/>
        <v>1.4000093809195873</v>
      </c>
      <c r="W191">
        <f t="shared" si="70"/>
        <v>0.91924474533832068</v>
      </c>
      <c r="X191">
        <f t="shared" si="71"/>
        <v>25.250151598568134</v>
      </c>
      <c r="Y191">
        <f t="shared" si="83"/>
        <v>49.5</v>
      </c>
      <c r="Z191">
        <f t="shared" si="72"/>
        <v>1.5874436894128876</v>
      </c>
      <c r="AA191">
        <f t="shared" si="73"/>
        <v>0.94379390453447154</v>
      </c>
      <c r="AB191">
        <f t="shared" si="74"/>
        <v>1.0874436894128876</v>
      </c>
      <c r="AC191">
        <f t="shared" si="75"/>
        <v>0.86157961408023098</v>
      </c>
      <c r="AD191">
        <f t="shared" si="76"/>
        <v>25.657534934268767</v>
      </c>
      <c r="AE191">
        <f t="shared" si="77"/>
        <v>63.23612003001319</v>
      </c>
      <c r="AF191">
        <f t="shared" si="78"/>
        <v>6.3087722683189034E-3</v>
      </c>
      <c r="AG191">
        <v>49.5</v>
      </c>
      <c r="AH191">
        <f t="shared" si="79"/>
        <v>5.0979977925809318E-4</v>
      </c>
    </row>
    <row r="192" spans="6:34" x14ac:dyDescent="0.25">
      <c r="F192">
        <f t="shared" si="80"/>
        <v>49.75</v>
      </c>
      <c r="G192">
        <f t="shared" si="57"/>
        <v>2.900038554945604</v>
      </c>
      <c r="H192">
        <f t="shared" si="58"/>
        <v>0.9981344161863499</v>
      </c>
      <c r="I192">
        <f t="shared" si="56"/>
        <v>2.650038554945604</v>
      </c>
      <c r="J192">
        <f t="shared" si="59"/>
        <v>0.99597587070968441</v>
      </c>
      <c r="K192">
        <f t="shared" si="60"/>
        <v>24.75</v>
      </c>
      <c r="L192">
        <f t="shared" si="61"/>
        <v>24.897456365664887</v>
      </c>
      <c r="M192">
        <f t="shared" si="81"/>
        <v>49.75</v>
      </c>
      <c r="N192">
        <f t="shared" si="62"/>
        <v>2.1549351781294881</v>
      </c>
      <c r="O192">
        <f t="shared" si="63"/>
        <v>0.9844165464498128</v>
      </c>
      <c r="P192">
        <f t="shared" si="64"/>
        <v>1.8013817875362144</v>
      </c>
      <c r="Q192">
        <f t="shared" si="65"/>
        <v>0.96417863764135647</v>
      </c>
      <c r="R192">
        <f t="shared" si="66"/>
        <v>25.139912829996675</v>
      </c>
      <c r="S192">
        <f t="shared" si="82"/>
        <v>49.75</v>
      </c>
      <c r="T192">
        <f t="shared" si="67"/>
        <v>1.8446563697690774</v>
      </c>
      <c r="U192">
        <f t="shared" si="68"/>
        <v>0.96745622928629116</v>
      </c>
      <c r="V192">
        <f t="shared" si="69"/>
        <v>1.411643667876858</v>
      </c>
      <c r="W192">
        <f t="shared" si="70"/>
        <v>0.92097254612013557</v>
      </c>
      <c r="X192">
        <f t="shared" si="71"/>
        <v>25.491909143066504</v>
      </c>
      <c r="Y192">
        <f t="shared" si="83"/>
        <v>49.75</v>
      </c>
      <c r="Z192">
        <f t="shared" si="72"/>
        <v>1.597519277472802</v>
      </c>
      <c r="AA192">
        <f t="shared" si="73"/>
        <v>0.94492499796291252</v>
      </c>
      <c r="AB192">
        <f t="shared" si="74"/>
        <v>1.097519277472802</v>
      </c>
      <c r="AC192">
        <f t="shared" si="75"/>
        <v>0.8637927707723505</v>
      </c>
      <c r="AD192">
        <f t="shared" si="76"/>
        <v>25.895657391121759</v>
      </c>
      <c r="AE192">
        <f t="shared" si="77"/>
        <v>67.028091664004052</v>
      </c>
      <c r="AF192">
        <f t="shared" si="78"/>
        <v>5.9518669038234884E-3</v>
      </c>
      <c r="AG192">
        <v>49.75</v>
      </c>
      <c r="AH192">
        <f t="shared" si="79"/>
        <v>4.7854206261897396E-4</v>
      </c>
    </row>
    <row r="193" spans="6:34" x14ac:dyDescent="0.25">
      <c r="F193">
        <f t="shared" si="80"/>
        <v>50</v>
      </c>
      <c r="G193">
        <f t="shared" si="57"/>
        <v>2.9200887222397811</v>
      </c>
      <c r="H193">
        <f t="shared" si="58"/>
        <v>0.9982503412694298</v>
      </c>
      <c r="I193">
        <f t="shared" si="56"/>
        <v>2.6700887222397811</v>
      </c>
      <c r="J193">
        <f t="shared" si="59"/>
        <v>0.99620843965793493</v>
      </c>
      <c r="K193">
        <f t="shared" si="60"/>
        <v>25</v>
      </c>
      <c r="L193">
        <f t="shared" si="61"/>
        <v>25.147004613356941</v>
      </c>
      <c r="M193">
        <f t="shared" si="81"/>
        <v>50</v>
      </c>
      <c r="N193">
        <f t="shared" si="62"/>
        <v>2.1691127873871254</v>
      </c>
      <c r="O193">
        <f t="shared" si="63"/>
        <v>0.98496293894594711</v>
      </c>
      <c r="P193">
        <f t="shared" si="64"/>
        <v>1.8155593967938517</v>
      </c>
      <c r="Q193">
        <f t="shared" si="65"/>
        <v>0.96528100658449778</v>
      </c>
      <c r="R193">
        <f t="shared" si="66"/>
        <v>25.386085671642032</v>
      </c>
      <c r="S193">
        <f t="shared" si="82"/>
        <v>50</v>
      </c>
      <c r="T193">
        <f t="shared" si="67"/>
        <v>1.8562323392536677</v>
      </c>
      <c r="U193">
        <f t="shared" si="68"/>
        <v>0.96828977577789876</v>
      </c>
      <c r="V193">
        <f t="shared" si="69"/>
        <v>1.4232196373614485</v>
      </c>
      <c r="W193">
        <f t="shared" si="70"/>
        <v>0.92266375267058665</v>
      </c>
      <c r="X193">
        <f t="shared" si="71"/>
        <v>25.733877852721967</v>
      </c>
      <c r="Y193">
        <f t="shared" si="83"/>
        <v>50</v>
      </c>
      <c r="Z193">
        <f t="shared" si="72"/>
        <v>1.6075443611198905</v>
      </c>
      <c r="AA193">
        <f t="shared" si="73"/>
        <v>0.94603249686813617</v>
      </c>
      <c r="AB193">
        <f t="shared" si="74"/>
        <v>1.1075443611198905</v>
      </c>
      <c r="AC193">
        <f t="shared" si="75"/>
        <v>0.86597067811292949</v>
      </c>
      <c r="AD193">
        <f t="shared" si="76"/>
        <v>26.134027295955079</v>
      </c>
      <c r="AE193">
        <f t="shared" si="77"/>
        <v>71.055344463548678</v>
      </c>
      <c r="AF193">
        <f t="shared" si="78"/>
        <v>5.6145288354219397E-3</v>
      </c>
      <c r="AG193">
        <v>50</v>
      </c>
      <c r="AH193">
        <f t="shared" si="79"/>
        <v>4.4916230683375515E-4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2049" r:id="rId3">
          <objectPr defaultSize="0" autoPict="0" r:id="rId4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4</xdr:col>
                <xdr:colOff>228600</xdr:colOff>
                <xdr:row>10</xdr:row>
                <xdr:rowOff>180975</xdr:rowOff>
              </to>
            </anchor>
          </objectPr>
        </oleObject>
      </mc:Choice>
      <mc:Fallback>
        <oleObject progId="Equation.DSMT4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2002-34CA-4E8C-8544-B62ED5D2535D}">
  <dimension ref="C1:AG193"/>
  <sheetViews>
    <sheetView topLeftCell="Z1" workbookViewId="0">
      <selection activeCell="AE1" sqref="AE1"/>
    </sheetView>
  </sheetViews>
  <sheetFormatPr defaultRowHeight="15" x14ac:dyDescent="0.25"/>
  <cols>
    <col min="2" max="2" width="0" hidden="1" customWidth="1"/>
    <col min="18" max="18" width="12" bestFit="1" customWidth="1"/>
    <col min="24" max="24" width="12" bestFit="1" customWidth="1"/>
    <col min="30" max="30" width="12" bestFit="1" customWidth="1"/>
    <col min="31" max="32" width="12" customWidth="1"/>
    <col min="33" max="33" width="12.7109375" bestFit="1" customWidth="1"/>
  </cols>
  <sheetData>
    <row r="1" spans="3:33" x14ac:dyDescent="0.25">
      <c r="C1" t="s">
        <v>1</v>
      </c>
      <c r="G1" t="s">
        <v>8</v>
      </c>
      <c r="H1">
        <v>0.25</v>
      </c>
      <c r="N1" t="s">
        <v>8</v>
      </c>
      <c r="O1">
        <v>0.5</v>
      </c>
      <c r="T1" t="s">
        <v>8</v>
      </c>
      <c r="U1">
        <v>0.75</v>
      </c>
      <c r="Z1" t="s">
        <v>8</v>
      </c>
      <c r="AA1">
        <v>1</v>
      </c>
      <c r="AE1" t="s">
        <v>31</v>
      </c>
    </row>
    <row r="2" spans="3:33" x14ac:dyDescent="0.25">
      <c r="C2">
        <v>25</v>
      </c>
      <c r="F2" t="s">
        <v>0</v>
      </c>
      <c r="G2" t="s">
        <v>6</v>
      </c>
      <c r="H2" t="s">
        <v>4</v>
      </c>
      <c r="I2" t="s">
        <v>7</v>
      </c>
      <c r="J2" t="s">
        <v>5</v>
      </c>
      <c r="K2" t="s">
        <v>9</v>
      </c>
      <c r="L2" t="s">
        <v>10</v>
      </c>
      <c r="M2" t="s">
        <v>0</v>
      </c>
      <c r="N2" t="s">
        <v>6</v>
      </c>
      <c r="O2" t="s">
        <v>4</v>
      </c>
      <c r="P2" t="s">
        <v>7</v>
      </c>
      <c r="Q2" t="s">
        <v>5</v>
      </c>
      <c r="R2" t="s">
        <v>11</v>
      </c>
      <c r="S2" t="s">
        <v>0</v>
      </c>
      <c r="T2" t="s">
        <v>6</v>
      </c>
      <c r="U2" t="s">
        <v>4</v>
      </c>
      <c r="V2" t="s">
        <v>7</v>
      </c>
      <c r="W2" t="s">
        <v>5</v>
      </c>
      <c r="X2" t="s">
        <v>12</v>
      </c>
      <c r="Y2" t="s">
        <v>0</v>
      </c>
      <c r="Z2" t="s">
        <v>6</v>
      </c>
      <c r="AA2" t="s">
        <v>4</v>
      </c>
      <c r="AB2" t="s">
        <v>7</v>
      </c>
      <c r="AC2" t="s">
        <v>5</v>
      </c>
      <c r="AD2" t="s">
        <v>13</v>
      </c>
      <c r="AE2" t="s">
        <v>30</v>
      </c>
      <c r="AF2" s="2" t="s">
        <v>14</v>
      </c>
      <c r="AG2" t="s">
        <v>34</v>
      </c>
    </row>
    <row r="3" spans="3:33" x14ac:dyDescent="0.25">
      <c r="C3" t="s">
        <v>2</v>
      </c>
      <c r="D3" s="1">
        <v>2.2499999999999999E-2</v>
      </c>
      <c r="F3">
        <v>2.5</v>
      </c>
      <c r="G3">
        <f>(LN(F3/$C$2)+($D$3+0.5*$D$4^2)*$H$1)/($D$4*SQRT($H$1))</f>
        <v>-9.062840371976181</v>
      </c>
      <c r="H3">
        <f>NORMSDIST(G3)</f>
        <v>6.3548477532025846E-20</v>
      </c>
      <c r="I3">
        <f t="shared" ref="I3:I66" si="0">G3-$D$4*SQRT($H$1)</f>
        <v>-9.312840371976181</v>
      </c>
      <c r="J3">
        <f>NORMSDIST(I3)</f>
        <v>6.2229314452972828E-21</v>
      </c>
      <c r="K3">
        <f>IF(F3-$C$2&gt;0,F3-$C$2,0)</f>
        <v>0</v>
      </c>
      <c r="L3">
        <f>F3*H3-$C$2*J3/EXP($D$3*$H$1)</f>
        <v>4.1705508224257378E-21</v>
      </c>
      <c r="M3">
        <v>2.5</v>
      </c>
      <c r="N3">
        <f>(LN(M3/$C$2)+($D$3+0.5*$D$4^2)*$O$1)/($D$4*SQRT($O$1))</f>
        <v>-6.3040976336105548</v>
      </c>
      <c r="O3">
        <f>NORMSDIST(N3)</f>
        <v>1.4493886554751545E-10</v>
      </c>
      <c r="P3">
        <f>N3-$D$4*SQRT($O$1)</f>
        <v>-6.6576510242038287</v>
      </c>
      <c r="Q3">
        <f>NORMSDIST(P3)</f>
        <v>1.3911922396013736E-11</v>
      </c>
      <c r="R3">
        <f>M3*O3-$C$2*Q3/EXP($D$3*$O$1)</f>
        <v>1.8439905348850014E-11</v>
      </c>
      <c r="S3">
        <v>2.5</v>
      </c>
      <c r="T3">
        <f>(LN(S3/$C$2)+($D$3+0.5*$D$4^2)*$U$1)/($D$4*SQRT($U$1))</f>
        <v>-5.0621149989721168</v>
      </c>
      <c r="U3">
        <f>NORMSDIST(T3)</f>
        <v>2.0731539155760588E-7</v>
      </c>
      <c r="V3">
        <f>T3-$D$4*SQRT($U$1)</f>
        <v>-5.4951277008643364</v>
      </c>
      <c r="W3">
        <f>NORMSDIST(V3)</f>
        <v>1.9521389329475188E-8</v>
      </c>
      <c r="X3">
        <f>S3*U3-$C$2*W3/EXP($D$3*$U$1)</f>
        <v>3.8420233247802289E-8</v>
      </c>
      <c r="Y3">
        <v>2.5</v>
      </c>
      <c r="Z3">
        <f>(LN(Y3/$C$2)+($D$3+0.5*$D$4^2)*$U$1)/($D$4*SQRT($AA$1))</f>
        <v>-4.3839201859880905</v>
      </c>
      <c r="AA3">
        <f>NORMSDIST(Z3)</f>
        <v>5.8281246909609908E-6</v>
      </c>
      <c r="AB3">
        <f>Z3-$D$4*SQRT($AA$1)</f>
        <v>-4.8839201859880905</v>
      </c>
      <c r="AC3">
        <f>NORMSDIST(AB3)</f>
        <v>5.1998592443598265E-7</v>
      </c>
      <c r="AD3">
        <f>Y3*AA3-$C$2*AC3/EXP($D$3*$AA$1)</f>
        <v>1.8598897038924096E-6</v>
      </c>
      <c r="AE3">
        <f t="shared" ref="AE3:AE34" si="1">EXP(-(G3^2)/2)/SQRT(2*PI())</f>
        <v>5.827805006474619E-19</v>
      </c>
      <c r="AF3">
        <v>2.5</v>
      </c>
      <c r="AG3">
        <f>-0.5*AF3*$D$4*AE3/SQRT($H$1)-$D$3*$C$2*EXP(-$D$3*$H$1)*J3</f>
        <v>-7.3195639027699926E-19</v>
      </c>
    </row>
    <row r="4" spans="3:33" x14ac:dyDescent="0.25">
      <c r="C4" t="s">
        <v>3</v>
      </c>
      <c r="D4">
        <v>0.5</v>
      </c>
      <c r="F4">
        <f>F3+0.25</f>
        <v>2.75</v>
      </c>
      <c r="G4">
        <f t="shared" ref="G4:G67" si="2">(LN(F4/$C$2)+($D$3+0.5*$D$4^2)*$H$1)/($D$4*SQRT($H$1))</f>
        <v>-8.6815996527588819</v>
      </c>
      <c r="H4">
        <f t="shared" ref="H4:H67" si="3">NORMSDIST(G4)</f>
        <v>1.9512046464521794E-18</v>
      </c>
      <c r="I4">
        <f t="shared" si="0"/>
        <v>-8.9315996527588819</v>
      </c>
      <c r="J4">
        <f t="shared" ref="J4:J67" si="4">NORMSDIST(I4)</f>
        <v>2.0994629161711615E-19</v>
      </c>
      <c r="K4">
        <f t="shared" ref="K4:K67" si="5">IF(F4-$C$2&gt;0,F4-$C$2,0)</f>
        <v>0</v>
      </c>
      <c r="L4">
        <f t="shared" ref="L4:L67" si="6">F4*H4-$C$2*J4/EXP($D$3*$H$1)</f>
        <v>1.4659630464838346E-19</v>
      </c>
      <c r="M4">
        <f>M3+0.25</f>
        <v>2.75</v>
      </c>
      <c r="N4">
        <f t="shared" ref="N4:N67" si="7">(LN(M4/$C$2)+($D$3+0.5*$D$4^2)*$O$1)/($D$4*SQRT($O$1))</f>
        <v>-6.0345197357875664</v>
      </c>
      <c r="O4">
        <f t="shared" ref="O4:O67" si="8">NORMSDIST(N4)</f>
        <v>7.9718072684995765E-10</v>
      </c>
      <c r="P4">
        <f t="shared" ref="P4:P67" si="9">N4-$D$4*SQRT($O$1)</f>
        <v>-6.3880731263808403</v>
      </c>
      <c r="Q4">
        <f t="shared" ref="Q4:Q67" si="10">NORMSDIST(P4)</f>
        <v>8.3994504067624032E-11</v>
      </c>
      <c r="R4">
        <f t="shared" ref="R4:R67" si="11">M4*O4-$C$2*Q4/EXP($D$3*$O$1)</f>
        <v>1.1587546639443562E-10</v>
      </c>
      <c r="S4">
        <f>S3+0.25</f>
        <v>2.75</v>
      </c>
      <c r="T4">
        <f t="shared" ref="T4:T67" si="12">(LN(S4/$C$2)+($D$3+0.5*$D$4^2)*$U$1)/($D$4*SQRT($U$1))</f>
        <v>-4.8420055671059625</v>
      </c>
      <c r="U4">
        <f t="shared" ref="U4:U67" si="13">NORMSDIST(T4)</f>
        <v>6.4267581042103533E-7</v>
      </c>
      <c r="V4">
        <f t="shared" ref="V4:V67" si="14">T4-$D$4*SQRT($U$1)</f>
        <v>-5.2750182689981822</v>
      </c>
      <c r="W4">
        <f t="shared" ref="W4:W67" si="15">NORMSDIST(V4)</f>
        <v>6.6371431612185248E-8</v>
      </c>
      <c r="X4">
        <f t="shared" ref="X4:X67" si="16">S4*U4-$C$2*W4/EXP($D$3*$U$1)</f>
        <v>1.3583820562699626E-7</v>
      </c>
      <c r="Y4">
        <f>Y3+0.25</f>
        <v>2.75</v>
      </c>
      <c r="Z4">
        <f t="shared" ref="Z4:Z67" si="17">(LN(Y4/$C$2)+($D$3+0.5*$D$4^2)*$U$1)/($D$4*SQRT($AA$1))</f>
        <v>-4.193299826379441</v>
      </c>
      <c r="AA4">
        <f t="shared" ref="AA4:AA67" si="18">NORMSDIST(Z4)</f>
        <v>1.3746284070544358E-5</v>
      </c>
      <c r="AB4">
        <f t="shared" ref="AB4:AB67" si="19">Z4-$D$4*SQRT($AA$1)</f>
        <v>-4.693299826379441</v>
      </c>
      <c r="AC4">
        <f t="shared" ref="AC4:AC67" si="20">NORMSDIST(AB4)</f>
        <v>1.3441651686245858E-6</v>
      </c>
      <c r="AD4">
        <f t="shared" ref="AD4:AD67" si="21">Y4*AA4-$C$2*AC4/EXP($D$3*$AA$1)</f>
        <v>4.9458022786250249E-6</v>
      </c>
      <c r="AE4">
        <f t="shared" si="1"/>
        <v>1.7158726453284003E-17</v>
      </c>
      <c r="AF4">
        <v>2.75</v>
      </c>
      <c r="AG4">
        <f t="shared" ref="AG4:AG67" si="22">-0.5*AF4*$D$4*AE4/SQRT($H$1)-$D$3*$C$2*EXP(-$D$3*$H$1)*J4</f>
        <v>-2.3710681243910146E-17</v>
      </c>
    </row>
    <row r="5" spans="3:33" x14ac:dyDescent="0.25">
      <c r="F5">
        <f t="shared" ref="F5:F68" si="23">F4+0.25</f>
        <v>3</v>
      </c>
      <c r="G5">
        <f t="shared" si="2"/>
        <v>-8.3335541448003632</v>
      </c>
      <c r="H5">
        <f t="shared" si="3"/>
        <v>3.9225475065401468E-17</v>
      </c>
      <c r="I5">
        <f t="shared" si="0"/>
        <v>-8.5835541448003632</v>
      </c>
      <c r="J5">
        <f t="shared" si="4"/>
        <v>4.5992989540837012E-18</v>
      </c>
      <c r="K5">
        <f t="shared" si="5"/>
        <v>0</v>
      </c>
      <c r="L5">
        <f t="shared" si="6"/>
        <v>3.3389121068055885E-18</v>
      </c>
      <c r="M5">
        <f t="shared" ref="M5:M68" si="24">M4+0.25</f>
        <v>3</v>
      </c>
      <c r="N5">
        <f t="shared" si="7"/>
        <v>-5.7884143969485811</v>
      </c>
      <c r="O5">
        <f t="shared" si="8"/>
        <v>3.5526971633303662E-9</v>
      </c>
      <c r="P5">
        <f t="shared" si="9"/>
        <v>-6.141967787541855</v>
      </c>
      <c r="Q5">
        <f t="shared" si="10"/>
        <v>4.0752694595271693E-10</v>
      </c>
      <c r="R5">
        <f t="shared" si="11"/>
        <v>5.838924852755094E-10</v>
      </c>
      <c r="S5">
        <f t="shared" ref="S5:S68" si="25">S4+0.25</f>
        <v>3</v>
      </c>
      <c r="T5">
        <f t="shared" si="12"/>
        <v>-4.6410613993958716</v>
      </c>
      <c r="U5">
        <f t="shared" si="13"/>
        <v>1.7331205128466283E-6</v>
      </c>
      <c r="V5">
        <f t="shared" si="14"/>
        <v>-5.0740741012880912</v>
      </c>
      <c r="W5">
        <f t="shared" si="15"/>
        <v>1.9469365275694924E-7</v>
      </c>
      <c r="X5">
        <f t="shared" si="16"/>
        <v>4.1346746050595274E-7</v>
      </c>
      <c r="Y5">
        <f t="shared" ref="Y5:Y68" si="26">Y4+0.25</f>
        <v>3</v>
      </c>
      <c r="Z5">
        <f t="shared" si="17"/>
        <v>-4.0192770724001816</v>
      </c>
      <c r="AA5">
        <f t="shared" si="18"/>
        <v>2.9188493824048807E-5</v>
      </c>
      <c r="AB5">
        <f t="shared" si="19"/>
        <v>-4.5192770724001816</v>
      </c>
      <c r="AC5">
        <f t="shared" si="20"/>
        <v>3.1025572803975636E-6</v>
      </c>
      <c r="AD5">
        <f t="shared" si="21"/>
        <v>1.172725098784866E-5</v>
      </c>
      <c r="AE5">
        <f t="shared" si="1"/>
        <v>3.3146784238105253E-16</v>
      </c>
      <c r="AF5">
        <v>3</v>
      </c>
      <c r="AG5">
        <f t="shared" si="22"/>
        <v>-4.9977435761609019E-16</v>
      </c>
    </row>
    <row r="6" spans="3:33" x14ac:dyDescent="0.25">
      <c r="F6">
        <f t="shared" si="23"/>
        <v>3.25</v>
      </c>
      <c r="G6">
        <f t="shared" si="2"/>
        <v>-8.0133833141062176</v>
      </c>
      <c r="H6">
        <f t="shared" si="3"/>
        <v>5.5797570309074917E-16</v>
      </c>
      <c r="I6">
        <f t="shared" si="0"/>
        <v>-8.2633833141062176</v>
      </c>
      <c r="J6">
        <f t="shared" si="4"/>
        <v>7.080030699687851E-17</v>
      </c>
      <c r="K6">
        <f t="shared" si="5"/>
        <v>0</v>
      </c>
      <c r="L6">
        <f t="shared" si="6"/>
        <v>5.3341703650002497E-17</v>
      </c>
      <c r="M6">
        <f t="shared" si="24"/>
        <v>3.25</v>
      </c>
      <c r="N6">
        <f t="shared" si="7"/>
        <v>-5.5620194314266209</v>
      </c>
      <c r="O6">
        <f t="shared" si="8"/>
        <v>1.3333529527411245E-8</v>
      </c>
      <c r="P6">
        <f t="shared" si="9"/>
        <v>-5.9155728220198949</v>
      </c>
      <c r="Q6">
        <f t="shared" si="10"/>
        <v>1.6536127084272603E-9</v>
      </c>
      <c r="R6">
        <f t="shared" si="11"/>
        <v>2.4561255433918808E-9</v>
      </c>
      <c r="S6">
        <f t="shared" si="25"/>
        <v>3.25</v>
      </c>
      <c r="T6">
        <f t="shared" si="12"/>
        <v>-4.4562106841079414</v>
      </c>
      <c r="U6">
        <f t="shared" si="13"/>
        <v>4.1710525962469543E-6</v>
      </c>
      <c r="V6">
        <f t="shared" si="14"/>
        <v>-4.889223386000161</v>
      </c>
      <c r="W6">
        <f t="shared" si="15"/>
        <v>5.0617282551984521E-7</v>
      </c>
      <c r="X6">
        <f t="shared" si="16"/>
        <v>1.1133502950846982E-6</v>
      </c>
      <c r="Y6">
        <f t="shared" si="26"/>
        <v>3.25</v>
      </c>
      <c r="Z6">
        <f t="shared" si="17"/>
        <v>-3.8591916570531093</v>
      </c>
      <c r="AA6">
        <f t="shared" si="18"/>
        <v>5.6881347465534589E-5</v>
      </c>
      <c r="AB6">
        <f t="shared" si="19"/>
        <v>-4.3591916570531097</v>
      </c>
      <c r="AC6">
        <f t="shared" si="20"/>
        <v>6.5271873753898643E-6</v>
      </c>
      <c r="AD6">
        <f t="shared" si="21"/>
        <v>2.5315240970983277E-5</v>
      </c>
      <c r="AE6">
        <f t="shared" si="1"/>
        <v>4.5388868388468388E-15</v>
      </c>
      <c r="AF6">
        <v>3.25</v>
      </c>
      <c r="AG6">
        <f t="shared" si="22"/>
        <v>-7.4152928980824986E-15</v>
      </c>
    </row>
    <row r="7" spans="3:33" x14ac:dyDescent="0.25">
      <c r="F7">
        <f t="shared" si="23"/>
        <v>3.5</v>
      </c>
      <c r="G7">
        <f t="shared" si="2"/>
        <v>-7.716951425491331</v>
      </c>
      <c r="H7">
        <f t="shared" si="3"/>
        <v>5.9572515706298076E-15</v>
      </c>
      <c r="I7">
        <f t="shared" si="0"/>
        <v>-7.966951425491331</v>
      </c>
      <c r="J7">
        <f t="shared" si="4"/>
        <v>8.1318276846825106E-16</v>
      </c>
      <c r="K7">
        <f t="shared" si="5"/>
        <v>0</v>
      </c>
      <c r="L7">
        <f t="shared" si="6"/>
        <v>6.3484409436667005E-16</v>
      </c>
      <c r="M7">
        <f t="shared" si="24"/>
        <v>3.5</v>
      </c>
      <c r="N7">
        <f t="shared" si="7"/>
        <v>-5.3524104328270985</v>
      </c>
      <c r="O7">
        <f t="shared" si="8"/>
        <v>4.3395132678207543E-8</v>
      </c>
      <c r="P7">
        <f t="shared" si="9"/>
        <v>-5.7059638234203724</v>
      </c>
      <c r="Q7">
        <f t="shared" si="10"/>
        <v>5.7843284871705796E-9</v>
      </c>
      <c r="R7">
        <f t="shared" si="11"/>
        <v>8.892477812960684E-9</v>
      </c>
      <c r="S7">
        <f t="shared" si="25"/>
        <v>3.5</v>
      </c>
      <c r="T7">
        <f t="shared" si="12"/>
        <v>-4.2850656534197471</v>
      </c>
      <c r="U7">
        <f t="shared" si="13"/>
        <v>9.1342615643743359E-6</v>
      </c>
      <c r="V7">
        <f t="shared" si="14"/>
        <v>-4.7180783553119667</v>
      </c>
      <c r="W7">
        <f t="shared" si="15"/>
        <v>1.1904140090491994E-6</v>
      </c>
      <c r="X7">
        <f t="shared" si="16"/>
        <v>2.7075575317287612E-6</v>
      </c>
      <c r="Y7">
        <f t="shared" si="26"/>
        <v>3.5</v>
      </c>
      <c r="Z7">
        <f t="shared" si="17"/>
        <v>-3.7109757127456655</v>
      </c>
      <c r="AA7">
        <f t="shared" si="18"/>
        <v>1.0323095710090017E-4</v>
      </c>
      <c r="AB7">
        <f t="shared" si="19"/>
        <v>-4.2109757127456655</v>
      </c>
      <c r="AC7">
        <f t="shared" si="20"/>
        <v>1.2713504240441658E-5</v>
      </c>
      <c r="AD7">
        <f t="shared" si="21"/>
        <v>5.0542237349286646E-5</v>
      </c>
      <c r="AE7">
        <f t="shared" si="1"/>
        <v>4.6719807116396817E-14</v>
      </c>
      <c r="AF7">
        <v>3.5</v>
      </c>
      <c r="AG7">
        <f t="shared" si="22"/>
        <v>-8.2214512022758277E-14</v>
      </c>
    </row>
    <row r="8" spans="3:33" x14ac:dyDescent="0.25">
      <c r="F8">
        <f t="shared" si="23"/>
        <v>3.75</v>
      </c>
      <c r="G8">
        <f t="shared" si="2"/>
        <v>-7.4409799395435252</v>
      </c>
      <c r="H8">
        <f t="shared" si="3"/>
        <v>4.997056220065656E-14</v>
      </c>
      <c r="I8">
        <f t="shared" si="0"/>
        <v>-7.6909799395435252</v>
      </c>
      <c r="J8">
        <f t="shared" si="4"/>
        <v>7.3006164430991226E-15</v>
      </c>
      <c r="K8">
        <f t="shared" si="5"/>
        <v>0</v>
      </c>
      <c r="L8">
        <f t="shared" si="6"/>
        <v>5.8979643178209951E-15</v>
      </c>
      <c r="M8">
        <f t="shared" si="24"/>
        <v>3.75</v>
      </c>
      <c r="N8">
        <f t="shared" si="7"/>
        <v>-5.1572691236992769</v>
      </c>
      <c r="O8">
        <f t="shared" si="8"/>
        <v>1.2528876325688235E-7</v>
      </c>
      <c r="P8">
        <f t="shared" si="9"/>
        <v>-5.5108225142925509</v>
      </c>
      <c r="Q8">
        <f t="shared" si="10"/>
        <v>1.7858036510703582E-8</v>
      </c>
      <c r="R8">
        <f t="shared" si="11"/>
        <v>2.8376375890124557E-8</v>
      </c>
      <c r="S8">
        <f t="shared" si="25"/>
        <v>3.75</v>
      </c>
      <c r="T8">
        <f t="shared" si="12"/>
        <v>-4.1257334417191203</v>
      </c>
      <c r="U8">
        <f t="shared" si="13"/>
        <v>1.8477755395579102E-5</v>
      </c>
      <c r="V8">
        <f t="shared" si="14"/>
        <v>-4.5587461436113399</v>
      </c>
      <c r="W8">
        <f t="shared" si="15"/>
        <v>2.5729963930760243E-6</v>
      </c>
      <c r="X8">
        <f t="shared" si="16"/>
        <v>6.0430482996986281E-6</v>
      </c>
      <c r="Y8">
        <f t="shared" si="26"/>
        <v>3.75</v>
      </c>
      <c r="Z8">
        <f t="shared" si="17"/>
        <v>-3.5729899697717626</v>
      </c>
      <c r="AA8">
        <f t="shared" si="18"/>
        <v>1.7646414223179861E-4</v>
      </c>
      <c r="AB8">
        <f t="shared" si="19"/>
        <v>-4.0729899697717631</v>
      </c>
      <c r="AC8">
        <f t="shared" si="20"/>
        <v>2.3206711957231266E-5</v>
      </c>
      <c r="AD8">
        <f t="shared" si="21"/>
        <v>9.4480750184938343E-5</v>
      </c>
      <c r="AE8">
        <f t="shared" si="1"/>
        <v>3.7832235808567387E-13</v>
      </c>
      <c r="AF8">
        <v>3.75</v>
      </c>
      <c r="AG8">
        <f t="shared" si="22"/>
        <v>-7.1343798339916789E-13</v>
      </c>
    </row>
    <row r="9" spans="3:33" x14ac:dyDescent="0.25">
      <c r="F9">
        <f t="shared" si="23"/>
        <v>4</v>
      </c>
      <c r="G9">
        <f t="shared" si="2"/>
        <v>-7.1828258549932409</v>
      </c>
      <c r="H9">
        <f t="shared" si="3"/>
        <v>3.414252882118961E-13</v>
      </c>
      <c r="I9">
        <f t="shared" si="0"/>
        <v>-7.4328258549932409</v>
      </c>
      <c r="J9">
        <f t="shared" si="4"/>
        <v>5.3150907106724689E-14</v>
      </c>
      <c r="K9">
        <f t="shared" si="5"/>
        <v>0</v>
      </c>
      <c r="L9">
        <f t="shared" si="6"/>
        <v>4.4381839252480385E-14</v>
      </c>
      <c r="M9">
        <f t="shared" si="24"/>
        <v>4</v>
      </c>
      <c r="N9">
        <f t="shared" si="7"/>
        <v>-4.974726619922766</v>
      </c>
      <c r="O9">
        <f t="shared" si="8"/>
        <v>3.2669892517476926E-7</v>
      </c>
      <c r="P9">
        <f t="shared" si="9"/>
        <v>-5.3282800105160399</v>
      </c>
      <c r="Q9">
        <f t="shared" si="10"/>
        <v>4.9573594931382328E-8</v>
      </c>
      <c r="R9">
        <f t="shared" si="11"/>
        <v>8.1320267288473063E-8</v>
      </c>
      <c r="S9">
        <f t="shared" si="25"/>
        <v>4</v>
      </c>
      <c r="T9">
        <f t="shared" si="12"/>
        <v>-3.9766881115116122</v>
      </c>
      <c r="U9">
        <f t="shared" si="13"/>
        <v>3.4940861179141068E-5</v>
      </c>
      <c r="V9">
        <f t="shared" si="14"/>
        <v>-4.4097008134038314</v>
      </c>
      <c r="W9">
        <f t="shared" si="15"/>
        <v>5.1756765370261659E-6</v>
      </c>
      <c r="X9">
        <f t="shared" si="16"/>
        <v>1.2536699840113408E-5</v>
      </c>
      <c r="Y9">
        <f t="shared" si="26"/>
        <v>4</v>
      </c>
      <c r="Z9">
        <f t="shared" si="17"/>
        <v>-3.4439129274966205</v>
      </c>
      <c r="AA9">
        <f t="shared" si="18"/>
        <v>2.8668015993314809E-4</v>
      </c>
      <c r="AB9">
        <f t="shared" si="19"/>
        <v>-3.9439129274966205</v>
      </c>
      <c r="AC9">
        <f t="shared" si="20"/>
        <v>4.0081387148477005E-5</v>
      </c>
      <c r="AD9">
        <f t="shared" si="21"/>
        <v>1.6697999291138033E-4</v>
      </c>
      <c r="AE9">
        <f t="shared" si="1"/>
        <v>2.4982461636513332E-12</v>
      </c>
      <c r="AF9">
        <v>4</v>
      </c>
      <c r="AG9">
        <f t="shared" si="22"/>
        <v>-5.0262220118585561E-12</v>
      </c>
    </row>
    <row r="10" spans="3:33" x14ac:dyDescent="0.25">
      <c r="F10">
        <f t="shared" si="23"/>
        <v>4.25</v>
      </c>
      <c r="G10">
        <f t="shared" si="2"/>
        <v>-6.9403273677275008</v>
      </c>
      <c r="H10">
        <f t="shared" si="3"/>
        <v>1.9559617593533669E-12</v>
      </c>
      <c r="I10">
        <f t="shared" si="0"/>
        <v>-7.1903273677275008</v>
      </c>
      <c r="J10">
        <f t="shared" si="4"/>
        <v>3.2318077600680486E-13</v>
      </c>
      <c r="K10">
        <f t="shared" si="5"/>
        <v>0</v>
      </c>
      <c r="L10">
        <f t="shared" si="6"/>
        <v>2.7863779251271496E-13</v>
      </c>
      <c r="M10">
        <f t="shared" si="24"/>
        <v>4.25</v>
      </c>
      <c r="N10">
        <f t="shared" si="7"/>
        <v>-4.8032542951496815</v>
      </c>
      <c r="O10">
        <f t="shared" si="8"/>
        <v>7.8053710036720148E-7</v>
      </c>
      <c r="P10">
        <f t="shared" si="9"/>
        <v>-5.1568076857429554</v>
      </c>
      <c r="Q10">
        <f t="shared" si="10"/>
        <v>1.2559778056964406E-7</v>
      </c>
      <c r="R10">
        <f t="shared" si="11"/>
        <v>2.1246458152352336E-7</v>
      </c>
      <c r="S10">
        <f t="shared" si="25"/>
        <v>4.25</v>
      </c>
      <c r="T10">
        <f t="shared" si="12"/>
        <v>-3.8366815446106601</v>
      </c>
      <c r="U10">
        <f t="shared" si="13"/>
        <v>6.2354007669782242E-5</v>
      </c>
      <c r="V10">
        <f t="shared" si="14"/>
        <v>-4.2696942465028798</v>
      </c>
      <c r="W10">
        <f t="shared" si="15"/>
        <v>9.7870556657115893E-6</v>
      </c>
      <c r="X10">
        <f t="shared" si="16"/>
        <v>2.4422412488163978E-5</v>
      </c>
      <c r="Y10">
        <f t="shared" si="26"/>
        <v>4.25</v>
      </c>
      <c r="Z10">
        <f t="shared" si="17"/>
        <v>-3.3226636838637504</v>
      </c>
      <c r="AA10">
        <f t="shared" si="18"/>
        <v>4.458117143811101E-4</v>
      </c>
      <c r="AB10">
        <f t="shared" si="19"/>
        <v>-3.8226636838637504</v>
      </c>
      <c r="AC10">
        <f t="shared" si="20"/>
        <v>6.6008893126768284E-5</v>
      </c>
      <c r="AD10">
        <f t="shared" si="21"/>
        <v>2.8119286310820772E-4</v>
      </c>
      <c r="AE10">
        <f t="shared" si="1"/>
        <v>1.3846196820272535E-11</v>
      </c>
      <c r="AF10">
        <v>4.25</v>
      </c>
      <c r="AG10">
        <f t="shared" si="22"/>
        <v>-2.960393773598577E-11</v>
      </c>
    </row>
    <row r="11" spans="3:33" x14ac:dyDescent="0.25">
      <c r="F11">
        <f t="shared" si="23"/>
        <v>4.5</v>
      </c>
      <c r="G11">
        <f t="shared" si="2"/>
        <v>-6.7116937123677065</v>
      </c>
      <c r="H11">
        <f t="shared" si="3"/>
        <v>9.6189090241299668E-12</v>
      </c>
      <c r="I11">
        <f t="shared" si="0"/>
        <v>-6.9616937123677065</v>
      </c>
      <c r="J11">
        <f t="shared" si="4"/>
        <v>1.6810292407290955E-12</v>
      </c>
      <c r="K11">
        <f t="shared" si="5"/>
        <v>0</v>
      </c>
      <c r="L11">
        <f t="shared" si="6"/>
        <v>1.4950907119990313E-12</v>
      </c>
      <c r="M11">
        <f t="shared" si="24"/>
        <v>4.5</v>
      </c>
      <c r="N11">
        <f t="shared" si="7"/>
        <v>-4.6415858870373023</v>
      </c>
      <c r="O11">
        <f t="shared" si="8"/>
        <v>1.7287262654938839E-6</v>
      </c>
      <c r="P11">
        <f t="shared" si="9"/>
        <v>-4.9951392776305763</v>
      </c>
      <c r="Q11">
        <f t="shared" si="10"/>
        <v>2.939666048552643E-7</v>
      </c>
      <c r="R11">
        <f t="shared" si="11"/>
        <v>5.1231785569844666E-7</v>
      </c>
      <c r="S11">
        <f t="shared" si="25"/>
        <v>4.5</v>
      </c>
      <c r="T11">
        <f t="shared" si="12"/>
        <v>-3.7046798421428746</v>
      </c>
      <c r="U11">
        <f t="shared" si="13"/>
        <v>1.0582894781767606E-4</v>
      </c>
      <c r="V11">
        <f t="shared" si="14"/>
        <v>-4.1376925440350938</v>
      </c>
      <c r="W11">
        <f t="shared" si="15"/>
        <v>1.7540801241020951E-5</v>
      </c>
      <c r="X11">
        <f t="shared" si="16"/>
        <v>4.5048171697678488E-5</v>
      </c>
      <c r="Y11">
        <f t="shared" si="26"/>
        <v>4.5</v>
      </c>
      <c r="Z11">
        <f t="shared" si="17"/>
        <v>-3.2083468561838533</v>
      </c>
      <c r="AA11">
        <f t="shared" si="18"/>
        <v>6.6750193174478921E-4</v>
      </c>
      <c r="AB11">
        <f t="shared" si="19"/>
        <v>-3.7083468561838533</v>
      </c>
      <c r="AC11">
        <f t="shared" si="20"/>
        <v>1.0430838430646099E-4</v>
      </c>
      <c r="AD11">
        <f t="shared" si="21"/>
        <v>4.5406739771954594E-4</v>
      </c>
      <c r="AE11">
        <f t="shared" si="1"/>
        <v>6.5934797589494473E-11</v>
      </c>
      <c r="AF11">
        <v>4.5</v>
      </c>
      <c r="AG11">
        <f t="shared" si="22"/>
        <v>-1.4929356957403573E-10</v>
      </c>
    </row>
    <row r="12" spans="3:33" x14ac:dyDescent="0.25">
      <c r="F12">
        <f t="shared" si="23"/>
        <v>4.75</v>
      </c>
      <c r="G12">
        <f t="shared" si="2"/>
        <v>-6.4954248272866035</v>
      </c>
      <c r="H12">
        <f t="shared" si="3"/>
        <v>4.1399712017578941E-11</v>
      </c>
      <c r="I12">
        <f t="shared" si="0"/>
        <v>-6.7454248272866035</v>
      </c>
      <c r="J12">
        <f t="shared" si="4"/>
        <v>7.6289958770487761E-12</v>
      </c>
      <c r="K12">
        <f t="shared" si="5"/>
        <v>0</v>
      </c>
      <c r="L12">
        <f t="shared" si="6"/>
        <v>6.9935510245617401E-12</v>
      </c>
      <c r="M12">
        <f t="shared" si="24"/>
        <v>4.75</v>
      </c>
      <c r="N12">
        <f t="shared" si="7"/>
        <v>-4.4886606918368006</v>
      </c>
      <c r="O12">
        <f t="shared" si="8"/>
        <v>3.5836174940584004E-6</v>
      </c>
      <c r="P12">
        <f t="shared" si="9"/>
        <v>-4.8422140824300746</v>
      </c>
      <c r="Q12">
        <f t="shared" si="10"/>
        <v>6.4200158074173232E-7</v>
      </c>
      <c r="R12">
        <f t="shared" si="11"/>
        <v>1.151694654315982E-6</v>
      </c>
      <c r="S12">
        <f t="shared" si="25"/>
        <v>4.75</v>
      </c>
      <c r="T12">
        <f t="shared" si="12"/>
        <v>-3.5798169431239595</v>
      </c>
      <c r="U12">
        <f t="shared" si="13"/>
        <v>1.7191749433097153E-4</v>
      </c>
      <c r="V12">
        <f t="shared" si="14"/>
        <v>-4.0128296450161791</v>
      </c>
      <c r="W12">
        <f t="shared" si="15"/>
        <v>2.9997605649552937E-5</v>
      </c>
      <c r="X12">
        <f t="shared" si="16"/>
        <v>7.9217016234351453E-5</v>
      </c>
      <c r="Y12">
        <f t="shared" si="26"/>
        <v>4.75</v>
      </c>
      <c r="Z12">
        <f t="shared" si="17"/>
        <v>-3.1002124136433018</v>
      </c>
      <c r="AA12">
        <f t="shared" si="18"/>
        <v>9.6690952470170565E-4</v>
      </c>
      <c r="AB12">
        <f t="shared" si="19"/>
        <v>-3.6002124136433018</v>
      </c>
      <c r="AC12">
        <f t="shared" si="20"/>
        <v>1.5897866352326492E-4</v>
      </c>
      <c r="AD12">
        <f t="shared" si="21"/>
        <v>7.067806186527169E-4</v>
      </c>
      <c r="AE12">
        <f t="shared" si="1"/>
        <v>2.7501090165379672E-10</v>
      </c>
      <c r="AF12">
        <v>4.75</v>
      </c>
      <c r="AG12">
        <f t="shared" si="22"/>
        <v>-6.574181307515933E-10</v>
      </c>
    </row>
    <row r="13" spans="3:33" x14ac:dyDescent="0.25">
      <c r="F13">
        <f t="shared" si="23"/>
        <v>5</v>
      </c>
      <c r="G13">
        <f t="shared" si="2"/>
        <v>-6.2902516497364012</v>
      </c>
      <c r="H13">
        <f t="shared" si="3"/>
        <v>1.5847587039976187E-10</v>
      </c>
      <c r="I13">
        <f t="shared" si="0"/>
        <v>-6.5402516497364012</v>
      </c>
      <c r="J13">
        <f t="shared" si="4"/>
        <v>3.0707701944327392E-11</v>
      </c>
      <c r="K13">
        <f t="shared" si="5"/>
        <v>0</v>
      </c>
      <c r="L13">
        <f t="shared" si="6"/>
        <v>2.8992951580665357E-11</v>
      </c>
      <c r="M13">
        <f t="shared" si="24"/>
        <v>5</v>
      </c>
      <c r="N13">
        <f t="shared" si="7"/>
        <v>-4.343581346673461</v>
      </c>
      <c r="O13">
        <f t="shared" si="8"/>
        <v>7.0089268631987144E-6</v>
      </c>
      <c r="P13">
        <f t="shared" si="9"/>
        <v>-4.6971347372667349</v>
      </c>
      <c r="Q13">
        <f t="shared" si="10"/>
        <v>1.3191820970960061E-6</v>
      </c>
      <c r="R13">
        <f t="shared" si="11"/>
        <v>2.4340226703402389E-6</v>
      </c>
      <c r="S13">
        <f t="shared" si="25"/>
        <v>5</v>
      </c>
      <c r="T13">
        <f t="shared" si="12"/>
        <v>-3.4613601538348595</v>
      </c>
      <c r="U13">
        <f t="shared" si="13"/>
        <v>2.6872663628574176E-4</v>
      </c>
      <c r="V13">
        <f t="shared" si="14"/>
        <v>-3.8943728557270787</v>
      </c>
      <c r="W13">
        <f t="shared" si="15"/>
        <v>4.9226557477748825E-5</v>
      </c>
      <c r="X13">
        <f t="shared" si="16"/>
        <v>1.3356245452697622E-4</v>
      </c>
      <c r="Y13">
        <f t="shared" si="26"/>
        <v>5</v>
      </c>
      <c r="Z13">
        <f t="shared" si="17"/>
        <v>-2.9976258248682006</v>
      </c>
      <c r="AA13">
        <f t="shared" si="18"/>
        <v>1.3604575666525918E-3</v>
      </c>
      <c r="AB13">
        <f t="shared" si="19"/>
        <v>-3.4976258248682006</v>
      </c>
      <c r="AC13">
        <f t="shared" si="20"/>
        <v>2.3470961087306702E-4</v>
      </c>
      <c r="AD13">
        <f t="shared" si="21"/>
        <v>1.0650975229552643E-3</v>
      </c>
      <c r="AE13">
        <f t="shared" si="1"/>
        <v>1.0209100089967132E-9</v>
      </c>
      <c r="AF13">
        <v>5</v>
      </c>
      <c r="AG13">
        <f t="shared" si="22"/>
        <v>-2.5694512165011911E-9</v>
      </c>
    </row>
    <row r="14" spans="3:33" x14ac:dyDescent="0.25">
      <c r="F14">
        <f t="shared" si="23"/>
        <v>5.25</v>
      </c>
      <c r="G14">
        <f t="shared" si="2"/>
        <v>-6.0950909930586734</v>
      </c>
      <c r="H14">
        <f t="shared" si="3"/>
        <v>5.4687609304937055E-10</v>
      </c>
      <c r="I14">
        <f t="shared" si="0"/>
        <v>-6.3450909930586734</v>
      </c>
      <c r="J14">
        <f t="shared" si="4"/>
        <v>1.1114700938974063E-10</v>
      </c>
      <c r="K14">
        <f t="shared" si="5"/>
        <v>0</v>
      </c>
      <c r="L14">
        <f t="shared" si="6"/>
        <v>1.0801042475886574E-10</v>
      </c>
      <c r="M14">
        <f t="shared" si="24"/>
        <v>5.25</v>
      </c>
      <c r="N14">
        <f t="shared" si="7"/>
        <v>-4.2055819229158198</v>
      </c>
      <c r="O14">
        <f t="shared" si="8"/>
        <v>1.3020561804817285E-5</v>
      </c>
      <c r="P14">
        <f t="shared" si="9"/>
        <v>-4.5591353135090937</v>
      </c>
      <c r="Q14">
        <f t="shared" si="10"/>
        <v>2.5682334651446084E-6</v>
      </c>
      <c r="R14">
        <f t="shared" si="11"/>
        <v>4.8703806767383135E-6</v>
      </c>
      <c r="S14">
        <f t="shared" si="25"/>
        <v>5.25</v>
      </c>
      <c r="T14">
        <f t="shared" si="12"/>
        <v>-3.3486840961667492</v>
      </c>
      <c r="U14">
        <f t="shared" si="13"/>
        <v>4.059815879433453E-4</v>
      </c>
      <c r="V14">
        <f t="shared" si="14"/>
        <v>-3.7816967980589684</v>
      </c>
      <c r="W14">
        <f t="shared" si="15"/>
        <v>7.7881505550318332E-5</v>
      </c>
      <c r="X14">
        <f t="shared" si="16"/>
        <v>2.1694628623597392E-4</v>
      </c>
      <c r="Y14">
        <f t="shared" si="26"/>
        <v>5.25</v>
      </c>
      <c r="Z14">
        <f t="shared" si="17"/>
        <v>-2.9000454965293367</v>
      </c>
      <c r="AA14">
        <f t="shared" si="18"/>
        <v>1.8655424986834383E-3</v>
      </c>
      <c r="AB14">
        <f t="shared" si="19"/>
        <v>-3.4000454965293367</v>
      </c>
      <c r="AC14">
        <f t="shared" si="20"/>
        <v>3.368732083171699E-4</v>
      </c>
      <c r="AD14">
        <f t="shared" si="21"/>
        <v>1.5596432128530176E-3</v>
      </c>
      <c r="AE14">
        <f t="shared" si="1"/>
        <v>3.4186994361079483E-9</v>
      </c>
      <c r="AF14">
        <v>5.25</v>
      </c>
      <c r="AG14">
        <f t="shared" si="22"/>
        <v>-9.0362555237177458E-9</v>
      </c>
    </row>
    <row r="15" spans="3:33" x14ac:dyDescent="0.25">
      <c r="F15">
        <f t="shared" si="23"/>
        <v>5.5</v>
      </c>
      <c r="G15">
        <f t="shared" si="2"/>
        <v>-5.9090109305191021</v>
      </c>
      <c r="H15">
        <f t="shared" si="3"/>
        <v>1.7208393423228046E-9</v>
      </c>
      <c r="I15">
        <f t="shared" si="0"/>
        <v>-6.1590109305191021</v>
      </c>
      <c r="J15">
        <f t="shared" si="4"/>
        <v>3.6600337413337483E-10</v>
      </c>
      <c r="K15">
        <f t="shared" si="5"/>
        <v>0</v>
      </c>
      <c r="L15">
        <f t="shared" si="6"/>
        <v>3.6585676777317282E-10</v>
      </c>
      <c r="M15">
        <f t="shared" si="24"/>
        <v>5.5</v>
      </c>
      <c r="N15">
        <f t="shared" si="7"/>
        <v>-4.0740034488504726</v>
      </c>
      <c r="O15">
        <f t="shared" si="8"/>
        <v>2.3105898281757747E-5</v>
      </c>
      <c r="P15">
        <f t="shared" si="9"/>
        <v>-4.4275568394437466</v>
      </c>
      <c r="Q15">
        <f t="shared" si="10"/>
        <v>4.7653231149035645E-6</v>
      </c>
      <c r="R15">
        <f t="shared" si="11"/>
        <v>9.2820991045656424E-6</v>
      </c>
      <c r="S15">
        <f t="shared" si="25"/>
        <v>5.5</v>
      </c>
      <c r="T15">
        <f t="shared" si="12"/>
        <v>-3.2412507219687052</v>
      </c>
      <c r="U15">
        <f t="shared" si="13"/>
        <v>5.9503232651301075E-4</v>
      </c>
      <c r="V15">
        <f t="shared" si="14"/>
        <v>-3.6742634238609244</v>
      </c>
      <c r="W15">
        <f t="shared" si="15"/>
        <v>1.1926827033653754E-4</v>
      </c>
      <c r="X15">
        <f t="shared" si="16"/>
        <v>3.4086517318016041E-4</v>
      </c>
      <c r="Y15">
        <f t="shared" si="26"/>
        <v>5.5</v>
      </c>
      <c r="Z15">
        <f t="shared" si="17"/>
        <v>-2.8070054652595511</v>
      </c>
      <c r="AA15">
        <f t="shared" si="18"/>
        <v>2.5002196659458355E-3</v>
      </c>
      <c r="AB15">
        <f t="shared" si="19"/>
        <v>-3.3070054652595511</v>
      </c>
      <c r="AC15">
        <f t="shared" si="20"/>
        <v>4.7149526107896991E-4</v>
      </c>
      <c r="AD15">
        <f t="shared" si="21"/>
        <v>2.2260812914331463E-3</v>
      </c>
      <c r="AE15">
        <f t="shared" si="1"/>
        <v>1.0444987677373293E-8</v>
      </c>
      <c r="AF15">
        <v>5.5</v>
      </c>
      <c r="AG15">
        <f t="shared" si="22"/>
        <v>-2.8928438204114105E-8</v>
      </c>
    </row>
    <row r="16" spans="3:33" x14ac:dyDescent="0.25">
      <c r="F16">
        <f t="shared" si="23"/>
        <v>5.75</v>
      </c>
      <c r="G16">
        <f t="shared" si="2"/>
        <v>-5.7312038802357668</v>
      </c>
      <c r="H16">
        <f t="shared" si="3"/>
        <v>4.9860158492560106E-9</v>
      </c>
      <c r="I16">
        <f t="shared" si="0"/>
        <v>-5.9812038802357668</v>
      </c>
      <c r="J16">
        <f t="shared" si="4"/>
        <v>1.107472134136526E-9</v>
      </c>
      <c r="K16">
        <f t="shared" si="5"/>
        <v>0</v>
      </c>
      <c r="L16">
        <f t="shared" si="6"/>
        <v>1.1380888549130882E-9</v>
      </c>
      <c r="M16">
        <f t="shared" si="24"/>
        <v>5.75</v>
      </c>
      <c r="N16">
        <f t="shared" si="7"/>
        <v>-3.9482748778523487</v>
      </c>
      <c r="O16">
        <f t="shared" si="8"/>
        <v>3.9358195458020617E-5</v>
      </c>
      <c r="P16">
        <f t="shared" si="9"/>
        <v>-4.3018282684456226</v>
      </c>
      <c r="Q16">
        <f t="shared" si="10"/>
        <v>8.4697290352764326E-6</v>
      </c>
      <c r="R16">
        <f t="shared" si="11"/>
        <v>1.6935160023522251E-5</v>
      </c>
      <c r="S16">
        <f t="shared" si="25"/>
        <v>5.75</v>
      </c>
      <c r="T16">
        <f t="shared" si="12"/>
        <v>-3.1385937736238083</v>
      </c>
      <c r="U16">
        <f t="shared" si="13"/>
        <v>8.4880303967811439E-4</v>
      </c>
      <c r="V16">
        <f t="shared" si="14"/>
        <v>-3.5716064755160275</v>
      </c>
      <c r="W16">
        <f t="shared" si="15"/>
        <v>1.7739912494003723E-4</v>
      </c>
      <c r="X16">
        <f t="shared" si="16"/>
        <v>5.1985168287788965E-4</v>
      </c>
      <c r="Y16">
        <f t="shared" si="26"/>
        <v>5.75</v>
      </c>
      <c r="Z16">
        <f t="shared" si="17"/>
        <v>-2.7181019401178834</v>
      </c>
      <c r="AA16">
        <f t="shared" si="18"/>
        <v>3.2828802934379976E-3</v>
      </c>
      <c r="AB16">
        <f t="shared" si="19"/>
        <v>-3.2181019401178834</v>
      </c>
      <c r="AC16">
        <f t="shared" si="20"/>
        <v>6.4520973310120159E-4</v>
      </c>
      <c r="AD16">
        <f t="shared" si="21"/>
        <v>3.1051963175464312E-3</v>
      </c>
      <c r="AE16">
        <f t="shared" si="1"/>
        <v>2.9399519930800519E-8</v>
      </c>
      <c r="AF16">
        <v>5.75</v>
      </c>
      <c r="AG16">
        <f t="shared" si="22"/>
        <v>-8.5143078602313444E-8</v>
      </c>
    </row>
    <row r="17" spans="6:33" x14ac:dyDescent="0.25">
      <c r="F17">
        <f t="shared" si="23"/>
        <v>6</v>
      </c>
      <c r="G17">
        <f t="shared" si="2"/>
        <v>-5.5609654225605833</v>
      </c>
      <c r="H17">
        <f t="shared" si="3"/>
        <v>1.341431769736214E-8</v>
      </c>
      <c r="I17">
        <f t="shared" si="0"/>
        <v>-5.8109654225605833</v>
      </c>
      <c r="J17">
        <f t="shared" si="4"/>
        <v>3.1056796550280553E-9</v>
      </c>
      <c r="K17">
        <f t="shared" si="5"/>
        <v>0</v>
      </c>
      <c r="L17">
        <f t="shared" si="6"/>
        <v>3.2794249892590587E-9</v>
      </c>
      <c r="M17">
        <f t="shared" si="24"/>
        <v>6</v>
      </c>
      <c r="N17">
        <f t="shared" si="7"/>
        <v>-3.8278981100114873</v>
      </c>
      <c r="O17">
        <f t="shared" si="8"/>
        <v>6.462111699734732E-5</v>
      </c>
      <c r="P17">
        <f t="shared" si="9"/>
        <v>-4.1814515006047612</v>
      </c>
      <c r="Q17">
        <f t="shared" si="10"/>
        <v>1.4482702027678058E-5</v>
      </c>
      <c r="R17">
        <f t="shared" si="11"/>
        <v>2.9709584829443441E-5</v>
      </c>
      <c r="S17">
        <f t="shared" si="25"/>
        <v>6</v>
      </c>
      <c r="T17">
        <f t="shared" si="12"/>
        <v>-3.0403065542586143</v>
      </c>
      <c r="U17">
        <f t="shared" si="13"/>
        <v>1.1816872956808126E-3</v>
      </c>
      <c r="V17">
        <f t="shared" si="14"/>
        <v>-3.4733192561508335</v>
      </c>
      <c r="W17">
        <f t="shared" si="15"/>
        <v>2.5703173683150809E-4</v>
      </c>
      <c r="X17">
        <f t="shared" si="16"/>
        <v>7.7185581953398592E-4</v>
      </c>
      <c r="Y17">
        <f t="shared" si="26"/>
        <v>6</v>
      </c>
      <c r="Z17">
        <f t="shared" si="17"/>
        <v>-2.6329827112802917</v>
      </c>
      <c r="AA17">
        <f t="shared" si="18"/>
        <v>4.231932778923273E-3</v>
      </c>
      <c r="AB17">
        <f t="shared" si="19"/>
        <v>-3.1329827112802917</v>
      </c>
      <c r="AC17">
        <f t="shared" si="20"/>
        <v>8.6519817149426309E-4</v>
      </c>
      <c r="AD17">
        <f t="shared" si="21"/>
        <v>4.242882108641436E-3</v>
      </c>
      <c r="AE17">
        <f t="shared" si="1"/>
        <v>7.6873336608881062E-8</v>
      </c>
      <c r="AF17">
        <v>6</v>
      </c>
      <c r="AG17">
        <f t="shared" si="22"/>
        <v>-2.3235715565352875E-7</v>
      </c>
    </row>
    <row r="18" spans="6:33" x14ac:dyDescent="0.25">
      <c r="F18">
        <f t="shared" si="23"/>
        <v>6.25</v>
      </c>
      <c r="G18">
        <f t="shared" si="2"/>
        <v>-5.3976774444795623</v>
      </c>
      <c r="H18">
        <f t="shared" si="3"/>
        <v>3.3754547196319703E-8</v>
      </c>
      <c r="I18">
        <f t="shared" si="0"/>
        <v>-5.6476774444795623</v>
      </c>
      <c r="J18">
        <f t="shared" si="4"/>
        <v>8.131497087595682E-9</v>
      </c>
      <c r="K18">
        <f t="shared" si="5"/>
        <v>0</v>
      </c>
      <c r="L18">
        <f t="shared" si="6"/>
        <v>8.8187745160858409E-9</v>
      </c>
      <c r="M18">
        <f t="shared" si="24"/>
        <v>6.25</v>
      </c>
      <c r="N18">
        <f t="shared" si="7"/>
        <v>-3.7124360734241568</v>
      </c>
      <c r="O18">
        <f t="shared" si="8"/>
        <v>1.0263695890211958E-4</v>
      </c>
      <c r="P18">
        <f t="shared" si="9"/>
        <v>-4.0659894640174308</v>
      </c>
      <c r="Q18">
        <f t="shared" si="10"/>
        <v>2.391454830378172E-5</v>
      </c>
      <c r="R18">
        <f t="shared" si="11"/>
        <v>5.0305560169127284E-5</v>
      </c>
      <c r="S18">
        <f t="shared" si="25"/>
        <v>6.25</v>
      </c>
      <c r="T18">
        <f t="shared" si="12"/>
        <v>-2.9460321961581073</v>
      </c>
      <c r="U18">
        <f t="shared" si="13"/>
        <v>1.6093944714940852E-3</v>
      </c>
      <c r="V18">
        <f t="shared" si="14"/>
        <v>-3.3790448980503265</v>
      </c>
      <c r="W18">
        <f t="shared" si="15"/>
        <v>3.636906395345287E-4</v>
      </c>
      <c r="X18">
        <f t="shared" si="16"/>
        <v>1.1185941160333883E-3</v>
      </c>
      <c r="Y18">
        <f t="shared" si="26"/>
        <v>6.25</v>
      </c>
      <c r="Z18">
        <f t="shared" si="17"/>
        <v>-2.5513387222397812</v>
      </c>
      <c r="AA18">
        <f t="shared" si="18"/>
        <v>5.3654988376526623E-3</v>
      </c>
      <c r="AB18">
        <f t="shared" si="19"/>
        <v>-3.0513387222397812</v>
      </c>
      <c r="AC18">
        <f t="shared" si="20"/>
        <v>1.1391170174827616E-3</v>
      </c>
      <c r="AD18">
        <f t="shared" si="21"/>
        <v>5.6900409065353055E-3</v>
      </c>
      <c r="AE18">
        <f t="shared" si="1"/>
        <v>1.8807981233165319E-7</v>
      </c>
      <c r="AF18">
        <v>6.25</v>
      </c>
      <c r="AG18">
        <f t="shared" si="22"/>
        <v>-5.922977243092867E-7</v>
      </c>
    </row>
    <row r="19" spans="6:33" x14ac:dyDescent="0.25">
      <c r="F19">
        <f t="shared" si="23"/>
        <v>6.5</v>
      </c>
      <c r="G19">
        <f t="shared" si="2"/>
        <v>-5.2407945918664369</v>
      </c>
      <c r="H19">
        <f t="shared" si="3"/>
        <v>7.9943307239321157E-8</v>
      </c>
      <c r="I19">
        <f t="shared" si="0"/>
        <v>-5.4907945918664369</v>
      </c>
      <c r="J19">
        <f t="shared" si="4"/>
        <v>2.0006474432707379E-8</v>
      </c>
      <c r="K19">
        <f t="shared" si="5"/>
        <v>0</v>
      </c>
      <c r="L19">
        <f t="shared" si="6"/>
        <v>2.2275148803567915E-8</v>
      </c>
      <c r="M19">
        <f t="shared" si="24"/>
        <v>6.5</v>
      </c>
      <c r="N19">
        <f t="shared" si="7"/>
        <v>-3.6015031444895262</v>
      </c>
      <c r="O19">
        <f t="shared" si="8"/>
        <v>1.5819129760925385E-4</v>
      </c>
      <c r="P19">
        <f t="shared" si="9"/>
        <v>-3.9550565350828002</v>
      </c>
      <c r="Q19">
        <f t="shared" si="10"/>
        <v>3.8258277793169814E-5</v>
      </c>
      <c r="R19">
        <f t="shared" si="11"/>
        <v>8.2486330803985763E-5</v>
      </c>
      <c r="S19">
        <f t="shared" si="25"/>
        <v>6.5</v>
      </c>
      <c r="T19">
        <f t="shared" si="12"/>
        <v>-2.8554558389706828</v>
      </c>
      <c r="U19">
        <f t="shared" si="13"/>
        <v>2.1487549461248244E-3</v>
      </c>
      <c r="V19">
        <f t="shared" si="14"/>
        <v>-3.288468540862902</v>
      </c>
      <c r="W19">
        <f t="shared" si="15"/>
        <v>5.0367020820255037E-4</v>
      </c>
      <c r="X19">
        <f t="shared" si="16"/>
        <v>1.585855006689221E-3</v>
      </c>
      <c r="Y19">
        <f t="shared" si="26"/>
        <v>6.5</v>
      </c>
      <c r="Z19">
        <f t="shared" si="17"/>
        <v>-2.4728972959332185</v>
      </c>
      <c r="AA19">
        <f t="shared" si="18"/>
        <v>6.7011326299859664E-3</v>
      </c>
      <c r="AB19">
        <f t="shared" si="19"/>
        <v>-2.9728972959332185</v>
      </c>
      <c r="AC19">
        <f t="shared" si="20"/>
        <v>1.4750157241284053E-3</v>
      </c>
      <c r="AD19">
        <f t="shared" si="21"/>
        <v>7.5024008662544564E-3</v>
      </c>
      <c r="AE19">
        <f t="shared" si="1"/>
        <v>4.332709689746216E-7</v>
      </c>
      <c r="AF19">
        <v>6.5</v>
      </c>
      <c r="AG19">
        <f t="shared" si="22"/>
        <v>-1.4193211670031907E-6</v>
      </c>
    </row>
    <row r="20" spans="6:33" x14ac:dyDescent="0.25">
      <c r="F20">
        <f t="shared" si="23"/>
        <v>6.75</v>
      </c>
      <c r="G20">
        <f t="shared" si="2"/>
        <v>-5.089833279935049</v>
      </c>
      <c r="H20">
        <f t="shared" si="3"/>
        <v>1.7918923158613078E-7</v>
      </c>
      <c r="I20">
        <f t="shared" si="0"/>
        <v>-5.339833279935049</v>
      </c>
      <c r="J20">
        <f t="shared" si="4"/>
        <v>4.6516047771365009E-8</v>
      </c>
      <c r="K20">
        <f t="shared" si="5"/>
        <v>0</v>
      </c>
      <c r="L20">
        <f t="shared" si="6"/>
        <v>5.3149075126589288E-8</v>
      </c>
      <c r="M20">
        <f t="shared" si="24"/>
        <v>6.75</v>
      </c>
      <c r="N20">
        <f t="shared" si="7"/>
        <v>-3.4947573771260241</v>
      </c>
      <c r="O20">
        <f t="shared" si="8"/>
        <v>2.3724643705525558E-4</v>
      </c>
      <c r="P20">
        <f t="shared" si="9"/>
        <v>-3.848310767719298</v>
      </c>
      <c r="Q20">
        <f t="shared" si="10"/>
        <v>5.9467558411256388E-5</v>
      </c>
      <c r="R20">
        <f t="shared" si="11"/>
        <v>1.3135601291720594E-4</v>
      </c>
      <c r="S20">
        <f t="shared" si="25"/>
        <v>6.75</v>
      </c>
      <c r="T20">
        <f t="shared" si="12"/>
        <v>-2.7682982848898772</v>
      </c>
      <c r="U20">
        <f t="shared" si="13"/>
        <v>2.8174927930565367E-3</v>
      </c>
      <c r="V20">
        <f t="shared" si="14"/>
        <v>-3.2013109867820964</v>
      </c>
      <c r="W20">
        <f t="shared" si="15"/>
        <v>6.8401897753037815E-4</v>
      </c>
      <c r="X20">
        <f t="shared" si="16"/>
        <v>2.2037512456141405E-3</v>
      </c>
      <c r="Y20">
        <f t="shared" si="26"/>
        <v>6.75</v>
      </c>
      <c r="Z20">
        <f t="shared" si="17"/>
        <v>-2.3974166399675245</v>
      </c>
      <c r="AA20">
        <f t="shared" si="18"/>
        <v>8.2555687122555996E-3</v>
      </c>
      <c r="AB20">
        <f t="shared" si="19"/>
        <v>-2.8974166399675245</v>
      </c>
      <c r="AC20">
        <f t="shared" si="20"/>
        <v>1.8812485639216699E-3</v>
      </c>
      <c r="AD20">
        <f t="shared" si="21"/>
        <v>9.7402610366602999E-3</v>
      </c>
      <c r="AE20">
        <f t="shared" si="1"/>
        <v>9.4494421591591603E-7</v>
      </c>
      <c r="AF20">
        <v>6.75</v>
      </c>
      <c r="AG20">
        <f t="shared" si="22"/>
        <v>-3.2152052390730123E-6</v>
      </c>
    </row>
    <row r="21" spans="6:33" x14ac:dyDescent="0.25">
      <c r="F21">
        <f t="shared" si="23"/>
        <v>7</v>
      </c>
      <c r="G21">
        <f t="shared" si="2"/>
        <v>-4.9443627032515494</v>
      </c>
      <c r="H21">
        <f t="shared" si="3"/>
        <v>3.8196679002119909E-7</v>
      </c>
      <c r="I21">
        <f t="shared" si="0"/>
        <v>-5.1943627032515494</v>
      </c>
      <c r="J21">
        <f t="shared" si="4"/>
        <v>1.0271115346689797E-7</v>
      </c>
      <c r="K21">
        <f t="shared" si="5"/>
        <v>0</v>
      </c>
      <c r="L21">
        <f t="shared" si="6"/>
        <v>1.2039190242985334E-7</v>
      </c>
      <c r="M21">
        <f t="shared" si="24"/>
        <v>7</v>
      </c>
      <c r="N21">
        <f t="shared" si="7"/>
        <v>-3.3918941458900038</v>
      </c>
      <c r="O21">
        <f t="shared" si="8"/>
        <v>3.4705625276538419E-4</v>
      </c>
      <c r="P21">
        <f t="shared" si="9"/>
        <v>-3.7454475364832778</v>
      </c>
      <c r="Q21">
        <f t="shared" si="10"/>
        <v>9.0036238466525474E-5</v>
      </c>
      <c r="R21">
        <f t="shared" si="11"/>
        <v>2.0366859227198726E-4</v>
      </c>
      <c r="S21">
        <f t="shared" si="25"/>
        <v>7</v>
      </c>
      <c r="T21">
        <f t="shared" si="12"/>
        <v>-2.6843108082824885</v>
      </c>
      <c r="U21">
        <f t="shared" si="13"/>
        <v>3.6339752558603093E-3</v>
      </c>
      <c r="V21">
        <f t="shared" si="14"/>
        <v>-3.1173235101747077</v>
      </c>
      <c r="W21">
        <f t="shared" si="15"/>
        <v>9.1250591552465357E-4</v>
      </c>
      <c r="X21">
        <f t="shared" si="16"/>
        <v>3.0069124009561368E-3</v>
      </c>
      <c r="Y21">
        <f t="shared" si="26"/>
        <v>7</v>
      </c>
      <c r="Z21">
        <f t="shared" si="17"/>
        <v>-2.3246813516257747</v>
      </c>
      <c r="AA21">
        <f t="shared" si="18"/>
        <v>1.0044502582343767E-2</v>
      </c>
      <c r="AB21">
        <f t="shared" si="19"/>
        <v>-2.8246813516257747</v>
      </c>
      <c r="AC21">
        <f t="shared" si="20"/>
        <v>2.3663828517166991E-3</v>
      </c>
      <c r="AD21">
        <f t="shared" si="21"/>
        <v>1.2468174052928931E-2</v>
      </c>
      <c r="AE21">
        <f t="shared" si="1"/>
        <v>1.9605219799883523E-6</v>
      </c>
      <c r="AF21">
        <v>7</v>
      </c>
      <c r="AG21">
        <f t="shared" si="22"/>
        <v>-6.9192778815829006E-6</v>
      </c>
    </row>
    <row r="22" spans="6:33" x14ac:dyDescent="0.25">
      <c r="F22">
        <f t="shared" si="23"/>
        <v>7.25</v>
      </c>
      <c r="G22">
        <f t="shared" si="2"/>
        <v>-4.8039974240064698</v>
      </c>
      <c r="H22">
        <f t="shared" si="3"/>
        <v>7.7764415248206524E-7</v>
      </c>
      <c r="I22">
        <f t="shared" si="0"/>
        <v>-5.0539974240064698</v>
      </c>
      <c r="J22">
        <f t="shared" si="4"/>
        <v>2.1632872218805868E-7</v>
      </c>
      <c r="K22">
        <f t="shared" si="5"/>
        <v>0</v>
      </c>
      <c r="L22">
        <f t="shared" si="6"/>
        <v>2.6003787785060247E-7</v>
      </c>
      <c r="M22">
        <f t="shared" si="24"/>
        <v>7.25</v>
      </c>
      <c r="N22">
        <f t="shared" si="7"/>
        <v>-3.2926409050926648</v>
      </c>
      <c r="O22">
        <f t="shared" si="8"/>
        <v>4.9625575286554933E-4</v>
      </c>
      <c r="P22">
        <f t="shared" si="9"/>
        <v>-3.6461942956859388</v>
      </c>
      <c r="Q22">
        <f t="shared" si="10"/>
        <v>1.3307638383061444E-4</v>
      </c>
      <c r="R22">
        <f t="shared" si="11"/>
        <v>3.0816260174015928E-4</v>
      </c>
      <c r="S22">
        <f t="shared" si="25"/>
        <v>7.25</v>
      </c>
      <c r="T22">
        <f t="shared" si="12"/>
        <v>-2.6032708765254648</v>
      </c>
      <c r="U22">
        <f t="shared" si="13"/>
        <v>4.6169482677988552E-3</v>
      </c>
      <c r="V22">
        <f t="shared" si="14"/>
        <v>-3.036283578417684</v>
      </c>
      <c r="W22">
        <f t="shared" si="15"/>
        <v>1.197569920437786E-3</v>
      </c>
      <c r="X22">
        <f t="shared" si="16"/>
        <v>4.0346127840703433E-3</v>
      </c>
      <c r="Y22">
        <f t="shared" si="26"/>
        <v>7.25</v>
      </c>
      <c r="Z22">
        <f t="shared" si="17"/>
        <v>-2.2544987120032349</v>
      </c>
      <c r="AA22">
        <f t="shared" si="18"/>
        <v>1.2082405803323855E-2</v>
      </c>
      <c r="AB22">
        <f t="shared" si="19"/>
        <v>-2.7544987120032349</v>
      </c>
      <c r="AC22">
        <f t="shared" si="20"/>
        <v>2.9391060666224445E-3</v>
      </c>
      <c r="AD22">
        <f t="shared" si="21"/>
        <v>1.5754577252034566E-2</v>
      </c>
      <c r="AE22">
        <f t="shared" si="1"/>
        <v>3.8859846459545204E-6</v>
      </c>
      <c r="AF22">
        <v>7.25</v>
      </c>
      <c r="AG22">
        <f t="shared" si="22"/>
        <v>-1.4207696691707136E-5</v>
      </c>
    </row>
    <row r="23" spans="6:33" x14ac:dyDescent="0.25">
      <c r="F23">
        <f t="shared" si="23"/>
        <v>7.5</v>
      </c>
      <c r="G23">
        <f t="shared" si="2"/>
        <v>-4.6683912173037445</v>
      </c>
      <c r="H23">
        <f t="shared" si="3"/>
        <v>1.5178371932651919E-6</v>
      </c>
      <c r="I23">
        <f t="shared" si="0"/>
        <v>-4.9183912173037445</v>
      </c>
      <c r="J23">
        <f t="shared" si="4"/>
        <v>4.3629193310638837E-7</v>
      </c>
      <c r="K23">
        <f t="shared" si="5"/>
        <v>0</v>
      </c>
      <c r="L23">
        <f t="shared" si="6"/>
        <v>5.3766194114389635E-7</v>
      </c>
      <c r="M23">
        <f t="shared" si="24"/>
        <v>7.5</v>
      </c>
      <c r="N23">
        <f t="shared" si="7"/>
        <v>-3.1967528367621831</v>
      </c>
      <c r="O23">
        <f t="shared" si="8"/>
        <v>6.9491980822653594E-4</v>
      </c>
      <c r="P23">
        <f t="shared" si="9"/>
        <v>-3.5503062273554571</v>
      </c>
      <c r="Q23">
        <f t="shared" si="10"/>
        <v>1.9239164170773614E-4</v>
      </c>
      <c r="R23">
        <f t="shared" si="11"/>
        <v>4.5591443682951698E-4</v>
      </c>
      <c r="S23">
        <f t="shared" si="25"/>
        <v>7.5</v>
      </c>
      <c r="T23">
        <f t="shared" si="12"/>
        <v>-2.5249785965818621</v>
      </c>
      <c r="U23">
        <f t="shared" si="13"/>
        <v>5.7852667996396113E-3</v>
      </c>
      <c r="V23">
        <f t="shared" si="14"/>
        <v>-2.9579912984740813</v>
      </c>
      <c r="W23">
        <f t="shared" si="15"/>
        <v>1.5482543241351044E-3</v>
      </c>
      <c r="X23">
        <f t="shared" si="16"/>
        <v>5.3308324364949866E-3</v>
      </c>
      <c r="Y23">
        <f t="shared" si="26"/>
        <v>7.5</v>
      </c>
      <c r="Z23">
        <f t="shared" si="17"/>
        <v>-2.1866956086518723</v>
      </c>
      <c r="AA23">
        <f t="shared" si="18"/>
        <v>1.4382376203077064E-2</v>
      </c>
      <c r="AB23">
        <f t="shared" si="19"/>
        <v>-2.6866956086518723</v>
      </c>
      <c r="AC23">
        <f t="shared" si="20"/>
        <v>3.6081340616156746E-3</v>
      </c>
      <c r="AD23">
        <f t="shared" si="21"/>
        <v>1.9671382955474395E-2</v>
      </c>
      <c r="AE23">
        <f t="shared" si="1"/>
        <v>7.3863503220766837E-6</v>
      </c>
      <c r="AF23">
        <v>7.5</v>
      </c>
      <c r="AG23">
        <f t="shared" si="22"/>
        <v>-2.7942851340475328E-5</v>
      </c>
    </row>
    <row r="24" spans="6:33" x14ac:dyDescent="0.25">
      <c r="F24">
        <f t="shared" si="23"/>
        <v>7.75</v>
      </c>
      <c r="G24">
        <f t="shared" si="2"/>
        <v>-4.5372319260117804</v>
      </c>
      <c r="H24">
        <f t="shared" si="3"/>
        <v>2.8498706575847723E-6</v>
      </c>
      <c r="I24">
        <f t="shared" si="0"/>
        <v>-4.7872319260117804</v>
      </c>
      <c r="J24">
        <f t="shared" si="4"/>
        <v>8.4548691218057869E-7</v>
      </c>
      <c r="K24">
        <f t="shared" si="5"/>
        <v>0</v>
      </c>
      <c r="L24">
        <f t="shared" si="6"/>
        <v>1.0678876182268322E-6</v>
      </c>
      <c r="M24">
        <f t="shared" si="24"/>
        <v>7.75</v>
      </c>
      <c r="N24">
        <f t="shared" si="7"/>
        <v>-3.1040092124740135</v>
      </c>
      <c r="O24">
        <f t="shared" si="8"/>
        <v>9.5458693085140583E-4</v>
      </c>
      <c r="P24">
        <f t="shared" si="9"/>
        <v>-3.4575626030672875</v>
      </c>
      <c r="Q24">
        <f t="shared" si="10"/>
        <v>2.7254279042572403E-4</v>
      </c>
      <c r="R24">
        <f t="shared" si="11"/>
        <v>6.6070205440585915E-4</v>
      </c>
      <c r="S24">
        <f t="shared" si="25"/>
        <v>7.75</v>
      </c>
      <c r="T24">
        <f t="shared" si="12"/>
        <v>-2.4492537444477263</v>
      </c>
      <c r="U24">
        <f t="shared" si="13"/>
        <v>7.1576280110325118E-3</v>
      </c>
      <c r="V24">
        <f t="shared" si="14"/>
        <v>-2.8822664463399454</v>
      </c>
      <c r="W24">
        <f t="shared" si="15"/>
        <v>1.9741285593917472E-3</v>
      </c>
      <c r="X24">
        <f t="shared" si="16"/>
        <v>6.9442508982476003E-3</v>
      </c>
      <c r="Y24">
        <f t="shared" si="26"/>
        <v>7.75</v>
      </c>
      <c r="Z24">
        <f t="shared" si="17"/>
        <v>-2.1211159630058902</v>
      </c>
      <c r="AA24">
        <f t="shared" si="18"/>
        <v>1.6956022461342087E-2</v>
      </c>
      <c r="AB24">
        <f t="shared" si="19"/>
        <v>-2.6211159630058902</v>
      </c>
      <c r="AC24">
        <f t="shared" si="20"/>
        <v>4.3821222275334613E-3</v>
      </c>
      <c r="AD24">
        <f t="shared" si="21"/>
        <v>2.4293538337819665E-2</v>
      </c>
      <c r="AE24">
        <f t="shared" si="1"/>
        <v>1.3508717929104866E-5</v>
      </c>
      <c r="AF24">
        <v>7.75</v>
      </c>
      <c r="AG24">
        <f t="shared" si="22"/>
        <v>-5.2819200699787597E-5</v>
      </c>
    </row>
    <row r="25" spans="6:33" x14ac:dyDescent="0.25">
      <c r="F25">
        <f t="shared" si="23"/>
        <v>8</v>
      </c>
      <c r="G25">
        <f t="shared" si="2"/>
        <v>-4.4102371327534593</v>
      </c>
      <c r="H25">
        <f t="shared" si="3"/>
        <v>5.162874125158824E-6</v>
      </c>
      <c r="I25">
        <f t="shared" si="0"/>
        <v>-4.6602371327534593</v>
      </c>
      <c r="J25">
        <f t="shared" si="4"/>
        <v>1.5792264677504583E-6</v>
      </c>
      <c r="K25">
        <f t="shared" si="5"/>
        <v>0</v>
      </c>
      <c r="L25">
        <f t="shared" si="6"/>
        <v>2.0437866026040642E-6</v>
      </c>
      <c r="M25">
        <f t="shared" si="24"/>
        <v>8</v>
      </c>
      <c r="N25">
        <f t="shared" si="7"/>
        <v>-3.0142103329856713</v>
      </c>
      <c r="O25">
        <f t="shared" si="8"/>
        <v>1.2882455767593182E-3</v>
      </c>
      <c r="P25">
        <f t="shared" si="9"/>
        <v>-3.3677637235789453</v>
      </c>
      <c r="Q25">
        <f t="shared" si="10"/>
        <v>3.7890255182829408E-4</v>
      </c>
      <c r="R25">
        <f t="shared" si="11"/>
        <v>9.3936996696701927E-4</v>
      </c>
      <c r="S25">
        <f t="shared" si="25"/>
        <v>8</v>
      </c>
      <c r="T25">
        <f t="shared" si="12"/>
        <v>-2.3759332663743535</v>
      </c>
      <c r="U25">
        <f t="shared" si="13"/>
        <v>8.7523141522812074E-3</v>
      </c>
      <c r="V25">
        <f t="shared" si="14"/>
        <v>-2.8089459682665727</v>
      </c>
      <c r="W25">
        <f t="shared" si="15"/>
        <v>2.4851993867497858E-3</v>
      </c>
      <c r="X25">
        <f t="shared" si="16"/>
        <v>8.9281753497244126E-3</v>
      </c>
      <c r="Y25">
        <f t="shared" si="26"/>
        <v>8</v>
      </c>
      <c r="Z25">
        <f t="shared" si="17"/>
        <v>-2.0576185663767297</v>
      </c>
      <c r="AA25">
        <f t="shared" si="18"/>
        <v>1.9813381487997737E-2</v>
      </c>
      <c r="AB25">
        <f t="shared" si="19"/>
        <v>-2.5576185663767297</v>
      </c>
      <c r="AC25">
        <f t="shared" si="20"/>
        <v>5.2695811489788698E-3</v>
      </c>
      <c r="AD25">
        <f t="shared" si="21"/>
        <v>2.969856470636259E-2</v>
      </c>
      <c r="AE25">
        <f t="shared" si="1"/>
        <v>2.3842655900178388E-5</v>
      </c>
      <c r="AF25">
        <v>8</v>
      </c>
      <c r="AG25">
        <f t="shared" si="22"/>
        <v>-9.6253955744683551E-5</v>
      </c>
    </row>
    <row r="26" spans="6:33" x14ac:dyDescent="0.25">
      <c r="F26">
        <f t="shared" si="23"/>
        <v>8.25</v>
      </c>
      <c r="G26">
        <f t="shared" si="2"/>
        <v>-4.2871504980864445</v>
      </c>
      <c r="H26">
        <f t="shared" si="3"/>
        <v>9.048984263965667E-6</v>
      </c>
      <c r="I26">
        <f t="shared" si="0"/>
        <v>-4.5371504980864445</v>
      </c>
      <c r="J26">
        <f t="shared" si="4"/>
        <v>2.8509708476826337E-6</v>
      </c>
      <c r="K26">
        <f t="shared" si="5"/>
        <v>0</v>
      </c>
      <c r="L26">
        <f t="shared" si="6"/>
        <v>3.779641291107869E-6</v>
      </c>
      <c r="M26">
        <f t="shared" si="24"/>
        <v>8.25</v>
      </c>
      <c r="N26">
        <f t="shared" si="7"/>
        <v>-2.9271749389391939</v>
      </c>
      <c r="O26">
        <f t="shared" si="8"/>
        <v>1.71028209698156E-3</v>
      </c>
      <c r="P26">
        <f t="shared" si="9"/>
        <v>-3.2807283295324678</v>
      </c>
      <c r="Q26">
        <f t="shared" si="10"/>
        <v>5.17697105632032E-4</v>
      </c>
      <c r="R26">
        <f t="shared" si="11"/>
        <v>1.3121860199370519E-3</v>
      </c>
      <c r="S26">
        <f t="shared" si="25"/>
        <v>8.25</v>
      </c>
      <c r="T26">
        <f t="shared" si="12"/>
        <v>-2.3048691647157074</v>
      </c>
      <c r="U26">
        <f t="shared" si="13"/>
        <v>1.0586951013302306E-2</v>
      </c>
      <c r="V26">
        <f t="shared" si="14"/>
        <v>-2.7378818666079265</v>
      </c>
      <c r="W26">
        <f t="shared" si="15"/>
        <v>3.0918141909320788E-3</v>
      </c>
      <c r="X26">
        <f t="shared" si="16"/>
        <v>1.1340406314054571E-2</v>
      </c>
      <c r="Y26">
        <f t="shared" si="26"/>
        <v>8.25</v>
      </c>
      <c r="Z26">
        <f t="shared" si="17"/>
        <v>-1.9960752490432223</v>
      </c>
      <c r="AA26">
        <f t="shared" si="18"/>
        <v>2.2962866337787012E-2</v>
      </c>
      <c r="AB26">
        <f t="shared" si="19"/>
        <v>-2.4960752490432223</v>
      </c>
      <c r="AC26">
        <f t="shared" si="20"/>
        <v>6.2787979687376917E-3</v>
      </c>
      <c r="AD26">
        <f t="shared" si="21"/>
        <v>3.5966085236235734E-2</v>
      </c>
      <c r="AE26">
        <f t="shared" si="1"/>
        <v>4.0720934774810674E-5</v>
      </c>
      <c r="AF26">
        <v>8.25</v>
      </c>
      <c r="AG26">
        <f t="shared" si="22"/>
        <v>-1.6956853172104272E-4</v>
      </c>
    </row>
    <row r="27" spans="6:33" x14ac:dyDescent="0.25">
      <c r="F27">
        <f t="shared" si="23"/>
        <v>8.5</v>
      </c>
      <c r="G27">
        <f t="shared" si="2"/>
        <v>-4.1677386454877192</v>
      </c>
      <c r="H27">
        <f t="shared" si="3"/>
        <v>1.5381818370716561E-5</v>
      </c>
      <c r="I27">
        <f t="shared" si="0"/>
        <v>-4.4177386454877192</v>
      </c>
      <c r="J27">
        <f t="shared" si="4"/>
        <v>4.9869460025423106E-6</v>
      </c>
      <c r="K27">
        <f t="shared" si="5"/>
        <v>0</v>
      </c>
      <c r="L27">
        <f t="shared" si="6"/>
        <v>6.7711266860464258E-6</v>
      </c>
      <c r="M27">
        <f t="shared" si="24"/>
        <v>8.5</v>
      </c>
      <c r="N27">
        <f t="shared" si="7"/>
        <v>-2.8427380082125868</v>
      </c>
      <c r="O27">
        <f t="shared" si="8"/>
        <v>2.2363910516328849E-3</v>
      </c>
      <c r="P27">
        <f t="shared" si="9"/>
        <v>-3.1962913988058608</v>
      </c>
      <c r="Q27">
        <f t="shared" si="10"/>
        <v>6.9603222211625873E-4</v>
      </c>
      <c r="R27">
        <f t="shared" si="11"/>
        <v>1.8031804214220237E-3</v>
      </c>
      <c r="S27">
        <f t="shared" si="25"/>
        <v>8.5</v>
      </c>
      <c r="T27">
        <f t="shared" si="12"/>
        <v>-2.2359266994734015</v>
      </c>
      <c r="U27">
        <f t="shared" si="13"/>
        <v>1.2678286526032345E-2</v>
      </c>
      <c r="V27">
        <f t="shared" si="14"/>
        <v>-2.6689394013656207</v>
      </c>
      <c r="W27">
        <f t="shared" si="15"/>
        <v>3.8045588638690262E-3</v>
      </c>
      <c r="X27">
        <f t="shared" si="16"/>
        <v>1.4243045407265148E-2</v>
      </c>
      <c r="Y27">
        <f t="shared" si="26"/>
        <v>8.5</v>
      </c>
      <c r="Z27">
        <f t="shared" si="17"/>
        <v>-1.9363693227438596</v>
      </c>
      <c r="AA27">
        <f t="shared" si="18"/>
        <v>2.6411241962984978E-2</v>
      </c>
      <c r="AB27">
        <f t="shared" si="19"/>
        <v>-2.4363693227438596</v>
      </c>
      <c r="AC27">
        <f t="shared" si="20"/>
        <v>7.4177643753634732E-3</v>
      </c>
      <c r="AD27">
        <f t="shared" si="21"/>
        <v>4.3177349304865026E-2</v>
      </c>
      <c r="AE27">
        <f t="shared" si="1"/>
        <v>6.7460977271778443E-5</v>
      </c>
      <c r="AF27">
        <v>8.5</v>
      </c>
      <c r="AG27">
        <f t="shared" si="22"/>
        <v>-2.8949857581802186E-4</v>
      </c>
    </row>
    <row r="28" spans="6:33" x14ac:dyDescent="0.25">
      <c r="F28">
        <f t="shared" si="23"/>
        <v>8.75</v>
      </c>
      <c r="G28">
        <f t="shared" si="2"/>
        <v>-4.0517884979947114</v>
      </c>
      <c r="H28">
        <f t="shared" si="3"/>
        <v>2.5413801152244191E-5</v>
      </c>
      <c r="I28">
        <f t="shared" si="0"/>
        <v>-4.3017884979947114</v>
      </c>
      <c r="J28">
        <f t="shared" si="4"/>
        <v>8.4712497238802523E-6</v>
      </c>
      <c r="K28">
        <f t="shared" si="5"/>
        <v>0</v>
      </c>
      <c r="L28">
        <f t="shared" si="6"/>
        <v>1.1777442305364541E-5</v>
      </c>
      <c r="M28">
        <f t="shared" si="24"/>
        <v>8.75</v>
      </c>
      <c r="N28">
        <f t="shared" si="7"/>
        <v>-2.7607488726407006</v>
      </c>
      <c r="O28">
        <f t="shared" si="8"/>
        <v>2.8834500508952135E-3</v>
      </c>
      <c r="P28">
        <f t="shared" si="9"/>
        <v>-3.1143022632339745</v>
      </c>
      <c r="Q28">
        <f t="shared" si="10"/>
        <v>9.2190248549372828E-4</v>
      </c>
      <c r="R28">
        <f t="shared" si="11"/>
        <v>2.4404578574402022E-3</v>
      </c>
      <c r="S28">
        <f t="shared" si="25"/>
        <v>8.75</v>
      </c>
      <c r="T28">
        <f t="shared" si="12"/>
        <v>-2.1689828506057367</v>
      </c>
      <c r="U28">
        <f t="shared" si="13"/>
        <v>1.5041992958859853E-2</v>
      </c>
      <c r="V28">
        <f t="shared" si="14"/>
        <v>-2.6019955524979559</v>
      </c>
      <c r="W28">
        <f t="shared" si="15"/>
        <v>4.6341527096555148E-3</v>
      </c>
      <c r="X28">
        <f t="shared" si="16"/>
        <v>1.7702250628189475E-2</v>
      </c>
      <c r="Y28">
        <f t="shared" si="26"/>
        <v>8.75</v>
      </c>
      <c r="Z28">
        <f t="shared" si="17"/>
        <v>-1.8783942489973557</v>
      </c>
      <c r="AA28">
        <f t="shared" si="18"/>
        <v>3.0163625841596386E-2</v>
      </c>
      <c r="AB28">
        <f t="shared" si="19"/>
        <v>-2.3783942489973557</v>
      </c>
      <c r="AC28">
        <f t="shared" si="20"/>
        <v>8.6941118527707039E-3</v>
      </c>
      <c r="AD28">
        <f t="shared" si="21"/>
        <v>5.1414760605373255E-2</v>
      </c>
      <c r="AE28">
        <f t="shared" si="1"/>
        <v>1.0864405720484463E-4</v>
      </c>
      <c r="AF28">
        <v>8.75</v>
      </c>
      <c r="AG28">
        <f t="shared" si="22"/>
        <v>-4.8005609992117265E-4</v>
      </c>
    </row>
    <row r="29" spans="6:33" x14ac:dyDescent="0.25">
      <c r="F29">
        <f t="shared" si="23"/>
        <v>9</v>
      </c>
      <c r="G29">
        <f t="shared" si="2"/>
        <v>-3.9391049901279258</v>
      </c>
      <c r="H29">
        <f t="shared" si="3"/>
        <v>4.0893068435492072E-5</v>
      </c>
      <c r="I29">
        <f t="shared" si="0"/>
        <v>-4.1891049901279258</v>
      </c>
      <c r="J29">
        <f t="shared" si="4"/>
        <v>1.4002840762745485E-5</v>
      </c>
      <c r="K29">
        <f t="shared" si="5"/>
        <v>0</v>
      </c>
      <c r="L29">
        <f t="shared" si="6"/>
        <v>1.9930218469734091E-5</v>
      </c>
      <c r="M29">
        <f t="shared" si="24"/>
        <v>9</v>
      </c>
      <c r="N29">
        <f t="shared" si="7"/>
        <v>-2.6810696001002086</v>
      </c>
      <c r="O29">
        <f t="shared" si="8"/>
        <v>3.669362529313071E-3</v>
      </c>
      <c r="P29">
        <f t="shared" si="9"/>
        <v>-3.0346229906934825</v>
      </c>
      <c r="Q29">
        <f t="shared" si="10"/>
        <v>1.2041826793978347E-3</v>
      </c>
      <c r="R29">
        <f t="shared" si="11"/>
        <v>3.2564742267305047E-3</v>
      </c>
      <c r="S29">
        <f t="shared" si="25"/>
        <v>9</v>
      </c>
      <c r="T29">
        <f t="shared" si="12"/>
        <v>-2.1039249970056169</v>
      </c>
      <c r="U29">
        <f t="shared" si="13"/>
        <v>1.7692495043513033E-2</v>
      </c>
      <c r="V29">
        <f t="shared" si="14"/>
        <v>-2.536937698897836</v>
      </c>
      <c r="W29">
        <f t="shared" si="15"/>
        <v>5.5913426551499473E-3</v>
      </c>
      <c r="X29">
        <f t="shared" si="16"/>
        <v>2.1787945400597475E-2</v>
      </c>
      <c r="Y29">
        <f t="shared" si="26"/>
        <v>9</v>
      </c>
      <c r="Z29">
        <f t="shared" si="17"/>
        <v>-1.8220524950639629</v>
      </c>
      <c r="AA29">
        <f t="shared" si="18"/>
        <v>3.4223510400839784E-2</v>
      </c>
      <c r="AB29">
        <f t="shared" si="19"/>
        <v>-2.3220524950639629</v>
      </c>
      <c r="AC29">
        <f t="shared" si="20"/>
        <v>1.0115054585141371E-2</v>
      </c>
      <c r="AD29">
        <f t="shared" si="21"/>
        <v>6.0761415235055405E-2</v>
      </c>
      <c r="AE29">
        <f t="shared" si="1"/>
        <v>1.7042545092561394E-4</v>
      </c>
      <c r="AF29">
        <v>9</v>
      </c>
      <c r="AG29">
        <f t="shared" si="22"/>
        <v>-7.7474694560788094E-4</v>
      </c>
    </row>
    <row r="30" spans="6:33" x14ac:dyDescent="0.25">
      <c r="F30">
        <f t="shared" si="23"/>
        <v>9.25</v>
      </c>
      <c r="G30">
        <f t="shared" si="2"/>
        <v>-3.8295090933754676</v>
      </c>
      <c r="H30">
        <f t="shared" si="3"/>
        <v>6.41995694211548E-5</v>
      </c>
      <c r="I30">
        <f t="shared" si="0"/>
        <v>-4.0795090933754672</v>
      </c>
      <c r="J30">
        <f t="shared" si="4"/>
        <v>2.2565452268603605E-5</v>
      </c>
      <c r="K30">
        <f t="shared" si="5"/>
        <v>0</v>
      </c>
      <c r="L30">
        <f t="shared" si="6"/>
        <v>3.2874069053717291E-5</v>
      </c>
      <c r="M30">
        <f t="shared" si="24"/>
        <v>9.25</v>
      </c>
      <c r="N30">
        <f t="shared" si="7"/>
        <v>-2.6035735983163248</v>
      </c>
      <c r="O30">
        <f t="shared" si="8"/>
        <v>4.6128728550996183E-3</v>
      </c>
      <c r="P30">
        <f t="shared" si="9"/>
        <v>-2.9571269889095988</v>
      </c>
      <c r="Q30">
        <f t="shared" si="10"/>
        <v>1.5526010142423012E-3</v>
      </c>
      <c r="R30">
        <f t="shared" si="11"/>
        <v>4.2882705106860181E-3</v>
      </c>
      <c r="S30">
        <f t="shared" si="25"/>
        <v>9.25</v>
      </c>
      <c r="T30">
        <f t="shared" si="12"/>
        <v>-2.0406497765135065</v>
      </c>
      <c r="U30">
        <f t="shared" si="13"/>
        <v>2.0642825378083443E-2</v>
      </c>
      <c r="V30">
        <f t="shared" si="14"/>
        <v>-2.4736624784057257</v>
      </c>
      <c r="W30">
        <f t="shared" si="15"/>
        <v>6.6867988466361534E-3</v>
      </c>
      <c r="X30">
        <f t="shared" si="16"/>
        <v>2.6573488038182685E-2</v>
      </c>
      <c r="Y30">
        <f t="shared" si="26"/>
        <v>9.25</v>
      </c>
      <c r="Z30">
        <f t="shared" si="17"/>
        <v>-1.7672545466877339</v>
      </c>
      <c r="AA30">
        <f t="shared" si="18"/>
        <v>3.8592804153034684E-2</v>
      </c>
      <c r="AB30">
        <f t="shared" si="19"/>
        <v>-2.2672545466877336</v>
      </c>
      <c r="AC30">
        <f t="shared" si="20"/>
        <v>1.1687340197043218E-2</v>
      </c>
      <c r="AD30">
        <f t="shared" si="21"/>
        <v>7.1300654986610479E-2</v>
      </c>
      <c r="AE30">
        <f t="shared" si="1"/>
        <v>2.6086475074595621E-4</v>
      </c>
      <c r="AF30">
        <v>9.25</v>
      </c>
      <c r="AG30">
        <f t="shared" si="22"/>
        <v>-1.2191213410321167E-3</v>
      </c>
    </row>
    <row r="31" spans="6:33" x14ac:dyDescent="0.25">
      <c r="F31">
        <f t="shared" si="23"/>
        <v>9.5</v>
      </c>
      <c r="G31">
        <f t="shared" si="2"/>
        <v>-3.7228361050468224</v>
      </c>
      <c r="H31">
        <f t="shared" si="3"/>
        <v>9.8498703390287792E-5</v>
      </c>
      <c r="I31">
        <f t="shared" si="0"/>
        <v>-3.9728361050468224</v>
      </c>
      <c r="J31">
        <f t="shared" si="4"/>
        <v>3.551095927131021E-5</v>
      </c>
      <c r="K31">
        <f t="shared" si="5"/>
        <v>0</v>
      </c>
      <c r="L31">
        <f t="shared" si="6"/>
        <v>5.2943410507810752E-5</v>
      </c>
      <c r="M31">
        <f t="shared" si="24"/>
        <v>9.5</v>
      </c>
      <c r="N31">
        <f t="shared" si="7"/>
        <v>-2.5281444048997064</v>
      </c>
      <c r="O31">
        <f t="shared" si="8"/>
        <v>5.7333589044831603E-3</v>
      </c>
      <c r="P31">
        <f t="shared" si="9"/>
        <v>-2.8816977954929803</v>
      </c>
      <c r="Q31">
        <f t="shared" si="10"/>
        <v>1.9776944638000104E-3</v>
      </c>
      <c r="R31">
        <f t="shared" si="11"/>
        <v>5.5776574910683038E-3</v>
      </c>
      <c r="S31">
        <f t="shared" si="25"/>
        <v>9.5</v>
      </c>
      <c r="T31">
        <f t="shared" si="12"/>
        <v>-1.9790620979867013</v>
      </c>
      <c r="U31">
        <f t="shared" si="13"/>
        <v>2.3904507573830829E-2</v>
      </c>
      <c r="V31">
        <f t="shared" si="14"/>
        <v>-2.4120747998789205</v>
      </c>
      <c r="W31">
        <f t="shared" si="15"/>
        <v>7.9310134746309498E-3</v>
      </c>
      <c r="X31">
        <f t="shared" si="16"/>
        <v>3.2135308526812179E-2</v>
      </c>
      <c r="Y31">
        <f t="shared" si="26"/>
        <v>9.5</v>
      </c>
      <c r="Z31">
        <f t="shared" si="17"/>
        <v>-1.7139180525234112</v>
      </c>
      <c r="AA31">
        <f t="shared" si="18"/>
        <v>4.3271888546201558E-2</v>
      </c>
      <c r="AB31">
        <f t="shared" si="19"/>
        <v>-2.213918052523411</v>
      </c>
      <c r="AC31">
        <f t="shared" si="20"/>
        <v>1.3417208327489345E-2</v>
      </c>
      <c r="AD31">
        <f t="shared" si="21"/>
        <v>8.3115640141828762E-2</v>
      </c>
      <c r="AE31">
        <f t="shared" si="1"/>
        <v>3.9026175951952934E-4</v>
      </c>
      <c r="AF31">
        <v>9.5</v>
      </c>
      <c r="AG31">
        <f t="shared" si="22"/>
        <v>-1.8736062288310126E-3</v>
      </c>
    </row>
    <row r="32" spans="6:33" x14ac:dyDescent="0.25">
      <c r="F32">
        <f t="shared" si="23"/>
        <v>9.75</v>
      </c>
      <c r="G32">
        <f t="shared" si="2"/>
        <v>-3.6189341594337798</v>
      </c>
      <c r="H32">
        <f t="shared" si="3"/>
        <v>1.4790944133323046E-4</v>
      </c>
      <c r="I32">
        <f t="shared" si="0"/>
        <v>-3.8689341594337798</v>
      </c>
      <c r="J32">
        <f t="shared" si="4"/>
        <v>5.4656076338646992E-5</v>
      </c>
      <c r="K32">
        <f t="shared" si="5"/>
        <v>0</v>
      </c>
      <c r="L32">
        <f t="shared" si="6"/>
        <v>8.3379578837515424E-5</v>
      </c>
      <c r="M32">
        <f t="shared" si="24"/>
        <v>9.75</v>
      </c>
      <c r="N32">
        <f t="shared" si="7"/>
        <v>-2.454674634578248</v>
      </c>
      <c r="O32">
        <f t="shared" si="8"/>
        <v>7.050607691129516E-3</v>
      </c>
      <c r="P32">
        <f t="shared" si="9"/>
        <v>-2.8082280251715219</v>
      </c>
      <c r="Q32">
        <f t="shared" si="10"/>
        <v>2.490747020395887E-3</v>
      </c>
      <c r="R32">
        <f t="shared" si="11"/>
        <v>7.1713463736624225E-3</v>
      </c>
      <c r="S32">
        <f t="shared" si="25"/>
        <v>9.75</v>
      </c>
      <c r="T32">
        <f t="shared" si="12"/>
        <v>-1.9190742817176853</v>
      </c>
      <c r="U32">
        <f t="shared" si="13"/>
        <v>2.748746686723811E-2</v>
      </c>
      <c r="V32">
        <f t="shared" si="14"/>
        <v>-2.3520869836099045</v>
      </c>
      <c r="W32">
        <f t="shared" si="15"/>
        <v>9.3342044101573218E-3</v>
      </c>
      <c r="X32">
        <f t="shared" si="16"/>
        <v>3.8552519539337887E-2</v>
      </c>
      <c r="Y32">
        <f t="shared" si="26"/>
        <v>9.75</v>
      </c>
      <c r="Z32">
        <f t="shared" si="17"/>
        <v>-1.66196707971689</v>
      </c>
      <c r="AA32">
        <f t="shared" si="18"/>
        <v>4.8259687681151756E-2</v>
      </c>
      <c r="AB32">
        <f t="shared" si="19"/>
        <v>-2.1619670797168897</v>
      </c>
      <c r="AC32">
        <f t="shared" si="20"/>
        <v>1.5310356886593563E-2</v>
      </c>
      <c r="AD32">
        <f t="shared" si="21"/>
        <v>9.6288945197770315E-2</v>
      </c>
      <c r="AE32">
        <f t="shared" si="1"/>
        <v>5.7148017864713622E-4</v>
      </c>
      <c r="AF32">
        <v>9.75</v>
      </c>
      <c r="AG32">
        <f t="shared" si="22"/>
        <v>-2.8165374640734221E-3</v>
      </c>
    </row>
    <row r="33" spans="6:33" x14ac:dyDescent="0.25">
      <c r="F33">
        <f t="shared" si="23"/>
        <v>10</v>
      </c>
      <c r="G33">
        <f t="shared" si="2"/>
        <v>-3.51766292749662</v>
      </c>
      <c r="H33">
        <f t="shared" si="3"/>
        <v>2.1768249748751518E-4</v>
      </c>
      <c r="I33">
        <f t="shared" si="0"/>
        <v>-3.76766292749662</v>
      </c>
      <c r="J33">
        <f t="shared" si="4"/>
        <v>8.2391496562087921E-5</v>
      </c>
      <c r="K33">
        <f t="shared" si="5"/>
        <v>0</v>
      </c>
      <c r="L33">
        <f t="shared" si="6"/>
        <v>1.2859133956025009E-4</v>
      </c>
      <c r="M33">
        <f t="shared" si="24"/>
        <v>10</v>
      </c>
      <c r="N33">
        <f t="shared" si="7"/>
        <v>-2.3830650597363667</v>
      </c>
      <c r="O33">
        <f t="shared" si="8"/>
        <v>8.5845798457872043E-3</v>
      </c>
      <c r="P33">
        <f t="shared" si="9"/>
        <v>-2.7366184503296407</v>
      </c>
      <c r="Q33">
        <f t="shared" si="10"/>
        <v>3.1037121555678574E-3</v>
      </c>
      <c r="R33">
        <f t="shared" si="11"/>
        <v>9.1210218042733771E-3</v>
      </c>
      <c r="S33">
        <f t="shared" si="25"/>
        <v>10</v>
      </c>
      <c r="T33">
        <f t="shared" si="12"/>
        <v>-1.8606053086976011</v>
      </c>
      <c r="U33">
        <f t="shared" si="13"/>
        <v>3.1399967303730035E-2</v>
      </c>
      <c r="V33">
        <f t="shared" si="14"/>
        <v>-2.2936180105898205</v>
      </c>
      <c r="W33">
        <f t="shared" si="15"/>
        <v>1.0906224969002553E-2</v>
      </c>
      <c r="X33">
        <f t="shared" si="16"/>
        <v>4.5906508449056804E-2</v>
      </c>
      <c r="Y33">
        <f t="shared" si="26"/>
        <v>10</v>
      </c>
      <c r="Z33">
        <f t="shared" si="17"/>
        <v>-1.61133146374831</v>
      </c>
      <c r="AA33">
        <f t="shared" si="18"/>
        <v>5.3553748240822492E-2</v>
      </c>
      <c r="AB33">
        <f t="shared" si="19"/>
        <v>-2.1113314637483098</v>
      </c>
      <c r="AC33">
        <f t="shared" si="20"/>
        <v>1.7371915722502365E-2</v>
      </c>
      <c r="AD33">
        <f t="shared" si="21"/>
        <v>0.11090218015584852</v>
      </c>
      <c r="AE33">
        <f t="shared" si="1"/>
        <v>8.2023902281234962E-4</v>
      </c>
      <c r="AF33">
        <v>10</v>
      </c>
      <c r="AG33">
        <f t="shared" si="22"/>
        <v>-4.1472803708563332E-3</v>
      </c>
    </row>
    <row r="34" spans="6:33" x14ac:dyDescent="0.25">
      <c r="F34">
        <f t="shared" si="23"/>
        <v>10.25</v>
      </c>
      <c r="G34">
        <f t="shared" si="2"/>
        <v>-3.4188924771351346</v>
      </c>
      <c r="H34">
        <f t="shared" si="3"/>
        <v>3.1438283603758106E-4</v>
      </c>
      <c r="I34">
        <f t="shared" si="0"/>
        <v>-3.6688924771351346</v>
      </c>
      <c r="J34">
        <f t="shared" si="4"/>
        <v>1.2180174973813729E-4</v>
      </c>
      <c r="K34">
        <f t="shared" si="5"/>
        <v>0</v>
      </c>
      <c r="L34">
        <f t="shared" si="6"/>
        <v>1.9446061364361816E-4</v>
      </c>
      <c r="M34">
        <f t="shared" si="24"/>
        <v>10.25</v>
      </c>
      <c r="N34">
        <f t="shared" si="7"/>
        <v>-2.3132238045049109</v>
      </c>
      <c r="O34">
        <f t="shared" si="8"/>
        <v>1.0355168715962306E-2</v>
      </c>
      <c r="P34">
        <f t="shared" si="9"/>
        <v>-2.6667771950981849</v>
      </c>
      <c r="Q34">
        <f t="shared" si="10"/>
        <v>3.8291211727391832E-3</v>
      </c>
      <c r="R34">
        <f t="shared" si="11"/>
        <v>1.1483355213574464E-2</v>
      </c>
      <c r="S34">
        <f t="shared" si="25"/>
        <v>10.25</v>
      </c>
      <c r="T34">
        <f t="shared" si="12"/>
        <v>-1.8035801625934169</v>
      </c>
      <c r="U34">
        <f t="shared" si="13"/>
        <v>3.5648574110953762E-2</v>
      </c>
      <c r="V34">
        <f t="shared" si="14"/>
        <v>-2.2365928644856363</v>
      </c>
      <c r="W34">
        <f t="shared" si="15"/>
        <v>1.2656480855753808E-2</v>
      </c>
      <c r="X34">
        <f t="shared" si="16"/>
        <v>5.4280516820877422E-2</v>
      </c>
      <c r="Y34">
        <f t="shared" si="26"/>
        <v>10.25</v>
      </c>
      <c r="Z34">
        <f t="shared" si="17"/>
        <v>-1.5619462385675673</v>
      </c>
      <c r="AA34">
        <f t="shared" si="18"/>
        <v>5.9150327199865453E-2</v>
      </c>
      <c r="AB34">
        <f t="shared" si="19"/>
        <v>-2.0619462385675673</v>
      </c>
      <c r="AC34">
        <f t="shared" si="20"/>
        <v>1.9606427331884824E-2</v>
      </c>
      <c r="AD34">
        <f t="shared" si="21"/>
        <v>0.12703563928133016</v>
      </c>
      <c r="AE34">
        <f t="shared" si="1"/>
        <v>1.1553506149923651E-3</v>
      </c>
      <c r="AF34">
        <v>10.25</v>
      </c>
      <c r="AG34">
        <f t="shared" si="22"/>
        <v>-5.9893010795900566E-3</v>
      </c>
    </row>
    <row r="35" spans="6:33" x14ac:dyDescent="0.25">
      <c r="F35">
        <f t="shared" si="23"/>
        <v>10.5</v>
      </c>
      <c r="G35">
        <f t="shared" si="2"/>
        <v>-3.3225022708188923</v>
      </c>
      <c r="H35">
        <f t="shared" si="3"/>
        <v>4.4606972597249203E-4</v>
      </c>
      <c r="I35">
        <f t="shared" si="0"/>
        <v>-3.5725022708188923</v>
      </c>
      <c r="J35">
        <f t="shared" si="4"/>
        <v>1.7679320804074719E-4</v>
      </c>
      <c r="K35">
        <f t="shared" si="5"/>
        <v>0</v>
      </c>
      <c r="L35">
        <f t="shared" si="6"/>
        <v>2.8869367439988188E-4</v>
      </c>
      <c r="M35">
        <f t="shared" si="24"/>
        <v>10.5</v>
      </c>
      <c r="N35">
        <f t="shared" si="7"/>
        <v>-2.245065635978726</v>
      </c>
      <c r="O35">
        <f t="shared" si="8"/>
        <v>1.2381959631464863E-2</v>
      </c>
      <c r="P35">
        <f t="shared" si="9"/>
        <v>-2.5986190265719999</v>
      </c>
      <c r="Q35">
        <f t="shared" si="10"/>
        <v>4.6799794527516573E-3</v>
      </c>
      <c r="R35">
        <f t="shared" si="11"/>
        <v>1.4319957845546571E-2</v>
      </c>
      <c r="S35">
        <f t="shared" si="25"/>
        <v>10.5</v>
      </c>
      <c r="T35">
        <f t="shared" si="12"/>
        <v>-1.7479292510294908</v>
      </c>
      <c r="U35">
        <f t="shared" si="13"/>
        <v>4.0238139508903689E-2</v>
      </c>
      <c r="V35">
        <f t="shared" si="14"/>
        <v>-2.1809419529217102</v>
      </c>
      <c r="W35">
        <f t="shared" si="15"/>
        <v>1.4593855084681941E-2</v>
      </c>
      <c r="X35">
        <f t="shared" si="16"/>
        <v>6.3759213465062803E-2</v>
      </c>
      <c r="Y35">
        <f t="shared" si="26"/>
        <v>10.5</v>
      </c>
      <c r="Z35">
        <f t="shared" si="17"/>
        <v>-1.5137511354094462</v>
      </c>
      <c r="AA35">
        <f t="shared" si="18"/>
        <v>6.5044485120014983E-2</v>
      </c>
      <c r="AB35">
        <f t="shared" si="19"/>
        <v>-2.0137511354094464</v>
      </c>
      <c r="AC35">
        <f t="shared" si="20"/>
        <v>2.2017834176622883E-2</v>
      </c>
      <c r="AD35">
        <f t="shared" si="21"/>
        <v>0.14476797859738866</v>
      </c>
      <c r="AE35">
        <f t="shared" ref="AE35:AE66" si="27">EXP(-(G35^2)/2)/SQRT(2*PI())</f>
        <v>1.5988843039473624E-3</v>
      </c>
      <c r="AF35">
        <v>10.5</v>
      </c>
      <c r="AG35">
        <f t="shared" si="22"/>
        <v>-8.4930309608106571E-3</v>
      </c>
    </row>
    <row r="36" spans="6:33" x14ac:dyDescent="0.25">
      <c r="F36">
        <f t="shared" si="23"/>
        <v>10.75</v>
      </c>
      <c r="G36">
        <f t="shared" si="2"/>
        <v>-3.2283802811781159</v>
      </c>
      <c r="H36">
        <f t="shared" si="3"/>
        <v>6.2246678057729704E-4</v>
      </c>
      <c r="I36">
        <f t="shared" si="0"/>
        <v>-3.4783802811781159</v>
      </c>
      <c r="J36">
        <f t="shared" si="4"/>
        <v>2.5222685810698882E-4</v>
      </c>
      <c r="K36">
        <f t="shared" si="5"/>
        <v>0</v>
      </c>
      <c r="L36">
        <f t="shared" si="6"/>
        <v>4.2121626954255177E-4</v>
      </c>
      <c r="M36">
        <f t="shared" si="24"/>
        <v>10.75</v>
      </c>
      <c r="N36">
        <f t="shared" si="7"/>
        <v>-2.1785113388449631</v>
      </c>
      <c r="O36">
        <f t="shared" si="8"/>
        <v>1.4683994495027636E-2</v>
      </c>
      <c r="P36">
        <f t="shared" si="9"/>
        <v>-2.532064729438237</v>
      </c>
      <c r="Q36">
        <f t="shared" si="10"/>
        <v>5.6696528194071184E-3</v>
      </c>
      <c r="R36">
        <f t="shared" si="11"/>
        <v>1.7697274165381721E-2</v>
      </c>
      <c r="S36">
        <f t="shared" si="25"/>
        <v>10.75</v>
      </c>
      <c r="T36">
        <f t="shared" si="12"/>
        <v>-1.6935878949737255</v>
      </c>
      <c r="U36">
        <f t="shared" si="13"/>
        <v>4.5171809940212838E-2</v>
      </c>
      <c r="V36">
        <f t="shared" si="14"/>
        <v>-2.1266005968659449</v>
      </c>
      <c r="W36">
        <f t="shared" si="15"/>
        <v>1.6726641435759595E-2</v>
      </c>
      <c r="X36">
        <f t="shared" si="16"/>
        <v>7.442826666514446E-2</v>
      </c>
      <c r="Y36">
        <f t="shared" si="26"/>
        <v>10.75</v>
      </c>
      <c r="Z36">
        <f t="shared" si="17"/>
        <v>-1.466690140589058</v>
      </c>
      <c r="AA36">
        <f t="shared" si="18"/>
        <v>7.1230183079343715E-2</v>
      </c>
      <c r="AB36">
        <f t="shared" si="19"/>
        <v>-1.966690140589058</v>
      </c>
      <c r="AC36">
        <f t="shared" si="20"/>
        <v>2.4609472119549634E-2</v>
      </c>
      <c r="AD36">
        <f t="shared" si="21"/>
        <v>0.16417592281383064</v>
      </c>
      <c r="AE36">
        <f t="shared" si="27"/>
        <v>2.176236754789469E-3</v>
      </c>
      <c r="AF36">
        <v>10.75</v>
      </c>
      <c r="AG36">
        <f t="shared" si="22"/>
        <v>-1.1838354343480822E-2</v>
      </c>
    </row>
    <row r="37" spans="6:33" x14ac:dyDescent="0.25">
      <c r="F37">
        <f t="shared" si="23"/>
        <v>11</v>
      </c>
      <c r="G37">
        <f t="shared" si="2"/>
        <v>-3.1364222082793209</v>
      </c>
      <c r="H37">
        <f t="shared" si="3"/>
        <v>8.5511400439128684E-4</v>
      </c>
      <c r="I37">
        <f t="shared" si="0"/>
        <v>-3.3864222082793209</v>
      </c>
      <c r="J37">
        <f t="shared" si="4"/>
        <v>3.5405174540104246E-4</v>
      </c>
      <c r="K37">
        <f t="shared" si="5"/>
        <v>0</v>
      </c>
      <c r="L37">
        <f t="shared" si="6"/>
        <v>6.0460917193165889E-4</v>
      </c>
      <c r="M37">
        <f t="shared" si="24"/>
        <v>11</v>
      </c>
      <c r="N37">
        <f t="shared" si="7"/>
        <v>-2.1134871619133779</v>
      </c>
      <c r="O37">
        <f t="shared" si="8"/>
        <v>1.7279546345195081E-2</v>
      </c>
      <c r="P37">
        <f t="shared" si="9"/>
        <v>-2.4670405525066519</v>
      </c>
      <c r="Q37">
        <f t="shared" si="10"/>
        <v>6.8117463920637084E-3</v>
      </c>
      <c r="R37">
        <f t="shared" si="11"/>
        <v>2.1686417570743438E-2</v>
      </c>
      <c r="S37">
        <f t="shared" si="25"/>
        <v>11</v>
      </c>
      <c r="T37">
        <f t="shared" si="12"/>
        <v>-1.640495876831447</v>
      </c>
      <c r="U37">
        <f t="shared" si="13"/>
        <v>5.045105253397008E-2</v>
      </c>
      <c r="V37">
        <f t="shared" si="14"/>
        <v>-2.0735085787236662</v>
      </c>
      <c r="W37">
        <f t="shared" si="15"/>
        <v>1.9062486785411538E-2</v>
      </c>
      <c r="X37">
        <f t="shared" si="16"/>
        <v>8.637392066436389E-2</v>
      </c>
      <c r="Y37">
        <f t="shared" si="26"/>
        <v>11</v>
      </c>
      <c r="Z37">
        <f t="shared" si="17"/>
        <v>-1.4207111041396605</v>
      </c>
      <c r="AA37">
        <f t="shared" si="18"/>
        <v>7.770038152339219E-2</v>
      </c>
      <c r="AB37">
        <f t="shared" si="19"/>
        <v>-1.9207111041396605</v>
      </c>
      <c r="AC37">
        <f t="shared" si="20"/>
        <v>2.7384069460254939E-2</v>
      </c>
      <c r="AD37">
        <f t="shared" si="21"/>
        <v>0.18533400190350102</v>
      </c>
      <c r="AE37">
        <f t="shared" si="27"/>
        <v>2.9160927225093929E-3</v>
      </c>
      <c r="AF37">
        <v>11</v>
      </c>
      <c r="AG37">
        <f t="shared" si="22"/>
        <v>-1.6236546983520041E-2</v>
      </c>
    </row>
    <row r="38" spans="6:33" x14ac:dyDescent="0.25">
      <c r="F38">
        <f t="shared" si="23"/>
        <v>11.25</v>
      </c>
      <c r="G38">
        <f t="shared" si="2"/>
        <v>-3.0465307848710865</v>
      </c>
      <c r="H38">
        <f t="shared" si="3"/>
        <v>1.1574938605165984E-3</v>
      </c>
      <c r="I38">
        <f t="shared" si="0"/>
        <v>-3.2965307848710865</v>
      </c>
      <c r="J38">
        <f t="shared" si="4"/>
        <v>4.8943443106522384E-4</v>
      </c>
      <c r="K38">
        <f t="shared" si="5"/>
        <v>0</v>
      </c>
      <c r="L38">
        <f t="shared" si="6"/>
        <v>8.5457865835204989E-4</v>
      </c>
      <c r="M38">
        <f t="shared" si="24"/>
        <v>11.25</v>
      </c>
      <c r="N38">
        <f t="shared" si="7"/>
        <v>-2.0499243268509044</v>
      </c>
      <c r="O38">
        <f t="shared" si="8"/>
        <v>2.0185907937801253E-2</v>
      </c>
      <c r="P38">
        <f t="shared" si="9"/>
        <v>-2.4034777174441784</v>
      </c>
      <c r="Q38">
        <f t="shared" si="10"/>
        <v>8.1199783508407886E-3</v>
      </c>
      <c r="R38">
        <f t="shared" si="11"/>
        <v>2.6362951418459596E-2</v>
      </c>
      <c r="S38">
        <f t="shared" si="25"/>
        <v>11.25</v>
      </c>
      <c r="T38">
        <f t="shared" si="12"/>
        <v>-1.5885970393288642</v>
      </c>
      <c r="U38">
        <f t="shared" si="13"/>
        <v>5.6075698527269312E-2</v>
      </c>
      <c r="V38">
        <f t="shared" si="14"/>
        <v>-2.0216097412210834</v>
      </c>
      <c r="W38">
        <f t="shared" si="15"/>
        <v>2.160834245563991E-2</v>
      </c>
      <c r="X38">
        <f t="shared" si="16"/>
        <v>9.9682580935658627E-2</v>
      </c>
      <c r="Y38">
        <f t="shared" si="26"/>
        <v>11.25</v>
      </c>
      <c r="Z38">
        <f t="shared" si="17"/>
        <v>-1.3757653924355433</v>
      </c>
      <c r="AA38">
        <f t="shared" si="18"/>
        <v>8.4447139557595294E-2</v>
      </c>
      <c r="AB38">
        <f t="shared" si="19"/>
        <v>-1.8757653924355433</v>
      </c>
      <c r="AC38">
        <f t="shared" si="20"/>
        <v>3.0343751035356331E-2</v>
      </c>
      <c r="AD38">
        <f t="shared" si="21"/>
        <v>0.20831431712529125</v>
      </c>
      <c r="AE38">
        <f t="shared" si="27"/>
        <v>3.8502644497743683E-3</v>
      </c>
      <c r="AF38">
        <v>11.25</v>
      </c>
      <c r="AG38">
        <f t="shared" si="22"/>
        <v>-2.1931500143611164E-2</v>
      </c>
    </row>
    <row r="39" spans="6:33" x14ac:dyDescent="0.25">
      <c r="F39">
        <f t="shared" si="23"/>
        <v>11.5</v>
      </c>
      <c r="G39">
        <f t="shared" si="2"/>
        <v>-2.9586151579959852</v>
      </c>
      <c r="H39">
        <f t="shared" si="3"/>
        <v>1.5451237769297079E-3</v>
      </c>
      <c r="I39">
        <f t="shared" si="0"/>
        <v>-3.2086151579959852</v>
      </c>
      <c r="J39">
        <f t="shared" si="4"/>
        <v>6.6687942522691704E-4</v>
      </c>
      <c r="K39">
        <f t="shared" si="5"/>
        <v>0</v>
      </c>
      <c r="L39">
        <f t="shared" si="6"/>
        <v>1.1904544610164478E-3</v>
      </c>
      <c r="M39">
        <f t="shared" si="24"/>
        <v>11.5</v>
      </c>
      <c r="N39">
        <f t="shared" si="7"/>
        <v>-1.987758590915254</v>
      </c>
      <c r="O39">
        <f t="shared" si="8"/>
        <v>2.341919773661259E-2</v>
      </c>
      <c r="P39">
        <f t="shared" si="9"/>
        <v>-2.3413119815085279</v>
      </c>
      <c r="Q39">
        <f t="shared" si="10"/>
        <v>9.6080510246622352E-3</v>
      </c>
      <c r="R39">
        <f t="shared" si="11"/>
        <v>3.1806619309136169E-2</v>
      </c>
      <c r="S39">
        <f t="shared" si="25"/>
        <v>11.5</v>
      </c>
      <c r="T39">
        <f t="shared" si="12"/>
        <v>-1.5378389284865497</v>
      </c>
      <c r="U39">
        <f t="shared" si="13"/>
        <v>6.2044001347337459E-2</v>
      </c>
      <c r="V39">
        <f t="shared" si="14"/>
        <v>-1.9708516303787689</v>
      </c>
      <c r="W39">
        <f t="shared" si="15"/>
        <v>2.4370424553318962E-2</v>
      </c>
      <c r="X39">
        <f t="shared" si="16"/>
        <v>0.1144404121872955</v>
      </c>
      <c r="Y39">
        <f t="shared" si="26"/>
        <v>11.5</v>
      </c>
      <c r="Z39">
        <f t="shared" si="17"/>
        <v>-1.3318075789979926</v>
      </c>
      <c r="AA39">
        <f t="shared" si="18"/>
        <v>9.1461713419374743E-2</v>
      </c>
      <c r="AB39">
        <f t="shared" si="19"/>
        <v>-1.8318075789979926</v>
      </c>
      <c r="AC39">
        <f t="shared" si="20"/>
        <v>3.3490046843660727E-2</v>
      </c>
      <c r="AD39">
        <f t="shared" si="21"/>
        <v>0.23318633594650806</v>
      </c>
      <c r="AE39">
        <f t="shared" si="27"/>
        <v>5.013402965818781E-3</v>
      </c>
      <c r="AF39">
        <v>11.5</v>
      </c>
      <c r="AG39">
        <f t="shared" si="22"/>
        <v>-2.920008260536568E-2</v>
      </c>
    </row>
    <row r="40" spans="6:33" x14ac:dyDescent="0.25">
      <c r="F40">
        <f t="shared" si="23"/>
        <v>11.75</v>
      </c>
      <c r="G40">
        <f t="shared" si="2"/>
        <v>-2.8725903371121313</v>
      </c>
      <c r="H40">
        <f t="shared" si="3"/>
        <v>2.0356083154331956E-3</v>
      </c>
      <c r="I40">
        <f t="shared" si="0"/>
        <v>-3.1225903371121313</v>
      </c>
      <c r="J40">
        <f t="shared" si="4"/>
        <v>8.9633540379229892E-4</v>
      </c>
      <c r="K40">
        <f t="shared" si="5"/>
        <v>0</v>
      </c>
      <c r="L40">
        <f t="shared" si="6"/>
        <v>1.6357059338042088E-3</v>
      </c>
      <c r="M40">
        <f t="shared" si="24"/>
        <v>11.75</v>
      </c>
      <c r="N40">
        <f t="shared" si="7"/>
        <v>-1.9269298567179227</v>
      </c>
      <c r="O40">
        <f t="shared" si="8"/>
        <v>2.6994186023524071E-2</v>
      </c>
      <c r="P40">
        <f t="shared" si="9"/>
        <v>-2.2804832473111967</v>
      </c>
      <c r="Q40">
        <f t="shared" si="10"/>
        <v>1.1289521632518573E-2</v>
      </c>
      <c r="R40">
        <f t="shared" si="11"/>
        <v>3.8101029335031067E-2</v>
      </c>
      <c r="S40">
        <f t="shared" si="25"/>
        <v>11.75</v>
      </c>
      <c r="T40">
        <f t="shared" si="12"/>
        <v>-1.4881724749922673</v>
      </c>
      <c r="U40">
        <f t="shared" si="13"/>
        <v>6.8352707091121581E-2</v>
      </c>
      <c r="V40">
        <f t="shared" si="14"/>
        <v>-1.9211851768844865</v>
      </c>
      <c r="W40">
        <f t="shared" si="15"/>
        <v>2.7354183124053001E-2</v>
      </c>
      <c r="X40">
        <f t="shared" si="16"/>
        <v>0.13073295248520578</v>
      </c>
      <c r="Y40">
        <f t="shared" si="26"/>
        <v>11.75</v>
      </c>
      <c r="Z40">
        <f t="shared" si="17"/>
        <v>-1.2887951685560657</v>
      </c>
      <c r="AA40">
        <f t="shared" si="18"/>
        <v>9.8734653072033954E-2</v>
      </c>
      <c r="AB40">
        <f t="shared" si="19"/>
        <v>-1.7887951685560657</v>
      </c>
      <c r="AC40">
        <f t="shared" si="20"/>
        <v>3.6823904662973035E-2</v>
      </c>
      <c r="AD40">
        <f t="shared" si="21"/>
        <v>0.26001671503361523</v>
      </c>
      <c r="AE40">
        <f t="shared" si="27"/>
        <v>6.4425802727492692E-3</v>
      </c>
      <c r="AF40">
        <v>11.75</v>
      </c>
      <c r="AG40">
        <f t="shared" si="22"/>
        <v>-3.8351519667284013E-2</v>
      </c>
    </row>
    <row r="41" spans="6:33" x14ac:dyDescent="0.25">
      <c r="F41">
        <f t="shared" si="23"/>
        <v>12</v>
      </c>
      <c r="G41">
        <f t="shared" si="2"/>
        <v>-2.7883767003208018</v>
      </c>
      <c r="H41">
        <f t="shared" si="3"/>
        <v>2.648645388716217E-3</v>
      </c>
      <c r="I41">
        <f t="shared" si="0"/>
        <v>-3.0383767003208018</v>
      </c>
      <c r="J41">
        <f t="shared" si="4"/>
        <v>1.1892820939946216E-3</v>
      </c>
      <c r="K41">
        <f t="shared" si="5"/>
        <v>0</v>
      </c>
      <c r="L41">
        <f t="shared" si="6"/>
        <v>2.2184656195431973E-3</v>
      </c>
      <c r="M41">
        <f t="shared" si="24"/>
        <v>12</v>
      </c>
      <c r="N41">
        <f t="shared" si="7"/>
        <v>-1.8673818230743926</v>
      </c>
      <c r="O41">
        <f t="shared" si="8"/>
        <v>3.0924143160214485E-2</v>
      </c>
      <c r="P41">
        <f t="shared" si="9"/>
        <v>-2.2209352136676666</v>
      </c>
      <c r="Q41">
        <f t="shared" si="10"/>
        <v>1.3177674874288291E-2</v>
      </c>
      <c r="R41">
        <f t="shared" si="11"/>
        <v>4.5333297589024935E-2</v>
      </c>
      <c r="S41">
        <f t="shared" si="25"/>
        <v>12</v>
      </c>
      <c r="T41">
        <f t="shared" si="12"/>
        <v>-1.4395517091213559</v>
      </c>
      <c r="U41">
        <f t="shared" si="13"/>
        <v>7.4997135217202748E-2</v>
      </c>
      <c r="V41">
        <f t="shared" si="14"/>
        <v>-1.8725644110135753</v>
      </c>
      <c r="W41">
        <f t="shared" si="15"/>
        <v>3.0564279821584397E-2</v>
      </c>
      <c r="X41">
        <f t="shared" si="16"/>
        <v>0.14864474631622393</v>
      </c>
      <c r="Y41">
        <f t="shared" si="26"/>
        <v>12</v>
      </c>
      <c r="Z41">
        <f t="shared" si="17"/>
        <v>-1.2466883501604009</v>
      </c>
      <c r="AA41">
        <f t="shared" si="18"/>
        <v>0.1062558960495814</v>
      </c>
      <c r="AB41">
        <f t="shared" si="19"/>
        <v>-1.7466883501604009</v>
      </c>
      <c r="AC41">
        <f t="shared" si="20"/>
        <v>4.0345706139854345E-2</v>
      </c>
      <c r="AD41">
        <f t="shared" si="21"/>
        <v>0.28886915025294246</v>
      </c>
      <c r="AE41">
        <f t="shared" si="27"/>
        <v>8.1767473276670635E-3</v>
      </c>
      <c r="AF41">
        <v>12</v>
      </c>
      <c r="AG41">
        <f t="shared" si="22"/>
        <v>-4.9725702744516036E-2</v>
      </c>
    </row>
    <row r="42" spans="6:33" x14ac:dyDescent="0.25">
      <c r="F42">
        <f t="shared" si="23"/>
        <v>12.25</v>
      </c>
      <c r="G42">
        <f t="shared" si="2"/>
        <v>-2.7058995515098592</v>
      </c>
      <c r="H42">
        <f t="shared" si="3"/>
        <v>3.4059823659835131E-3</v>
      </c>
      <c r="I42">
        <f t="shared" si="0"/>
        <v>-2.9558995515098592</v>
      </c>
      <c r="J42">
        <f t="shared" si="4"/>
        <v>1.5587930285964743E-3</v>
      </c>
      <c r="K42">
        <f t="shared" si="5"/>
        <v>0</v>
      </c>
      <c r="L42">
        <f t="shared" si="6"/>
        <v>2.9720481775532132E-3</v>
      </c>
      <c r="M42">
        <f t="shared" si="24"/>
        <v>12.25</v>
      </c>
      <c r="N42">
        <f t="shared" si="7"/>
        <v>-1.8090616718572432</v>
      </c>
      <c r="O42">
        <f t="shared" si="8"/>
        <v>3.5220711377960491E-2</v>
      </c>
      <c r="P42">
        <f t="shared" si="9"/>
        <v>-2.1626150624505169</v>
      </c>
      <c r="Q42">
        <f t="shared" si="10"/>
        <v>1.5285399389958184E-2</v>
      </c>
      <c r="R42">
        <f t="shared" si="11"/>
        <v>5.3593656657935085E-2</v>
      </c>
      <c r="S42">
        <f t="shared" si="25"/>
        <v>12.25</v>
      </c>
      <c r="T42">
        <f t="shared" si="12"/>
        <v>-1.3919335050533654</v>
      </c>
      <c r="U42">
        <f t="shared" si="13"/>
        <v>8.1971267376526186E-2</v>
      </c>
      <c r="V42">
        <f t="shared" si="14"/>
        <v>-1.8249462069455848</v>
      </c>
      <c r="W42">
        <f t="shared" si="15"/>
        <v>3.4004573693258211E-2</v>
      </c>
      <c r="X42">
        <f t="shared" si="16"/>
        <v>0.16825899888351703</v>
      </c>
      <c r="Y42">
        <f t="shared" si="26"/>
        <v>12.25</v>
      </c>
      <c r="Z42">
        <f t="shared" si="17"/>
        <v>-1.2054497757549296</v>
      </c>
      <c r="AA42">
        <f t="shared" si="18"/>
        <v>0.11401485785106377</v>
      </c>
      <c r="AB42">
        <f t="shared" si="19"/>
        <v>-1.7054497757549296</v>
      </c>
      <c r="AC42">
        <f t="shared" si="20"/>
        <v>4.4055285854537864E-2</v>
      </c>
      <c r="AD42">
        <f t="shared" si="21"/>
        <v>0.31980425244601918</v>
      </c>
      <c r="AE42">
        <f t="shared" si="27"/>
        <v>1.0256078501452787E-2</v>
      </c>
      <c r="AF42">
        <v>12.25</v>
      </c>
      <c r="AG42">
        <f t="shared" si="22"/>
        <v>-6.3690383627027586E-2</v>
      </c>
    </row>
    <row r="43" spans="6:33" x14ac:dyDescent="0.25">
      <c r="F43">
        <f t="shared" si="23"/>
        <v>12.5</v>
      </c>
      <c r="G43">
        <f t="shared" si="2"/>
        <v>-2.6250887222397812</v>
      </c>
      <c r="H43">
        <f t="shared" si="3"/>
        <v>4.3313195765733422E-3</v>
      </c>
      <c r="I43">
        <f t="shared" si="0"/>
        <v>-2.8750887222397812</v>
      </c>
      <c r="J43">
        <f t="shared" si="4"/>
        <v>2.0195699067740154E-3</v>
      </c>
      <c r="K43">
        <f t="shared" si="5"/>
        <v>0</v>
      </c>
      <c r="L43">
        <f t="shared" si="6"/>
        <v>3.9354517958436336E-3</v>
      </c>
      <c r="M43">
        <f t="shared" si="24"/>
        <v>12.5</v>
      </c>
      <c r="N43">
        <f t="shared" si="7"/>
        <v>-1.7519197864870628</v>
      </c>
      <c r="O43">
        <f t="shared" si="8"/>
        <v>3.9893800857382034E-2</v>
      </c>
      <c r="P43">
        <f t="shared" si="9"/>
        <v>-2.1054731770803365</v>
      </c>
      <c r="Q43">
        <f t="shared" si="10"/>
        <v>1.7625069895749673E-2</v>
      </c>
      <c r="R43">
        <f t="shared" si="11"/>
        <v>6.2975035089724851E-2</v>
      </c>
      <c r="S43">
        <f t="shared" si="25"/>
        <v>12.5</v>
      </c>
      <c r="T43">
        <f t="shared" si="12"/>
        <v>-1.3452773510208489</v>
      </c>
      <c r="U43">
        <f t="shared" si="13"/>
        <v>8.9267842444609585E-2</v>
      </c>
      <c r="V43">
        <f t="shared" si="14"/>
        <v>-1.7782900529130683</v>
      </c>
      <c r="W43">
        <f t="shared" si="15"/>
        <v>3.7678114603003701E-2</v>
      </c>
      <c r="X43">
        <f t="shared" si="16"/>
        <v>0.18965725342370554</v>
      </c>
      <c r="Y43">
        <f t="shared" si="26"/>
        <v>12.5</v>
      </c>
      <c r="Z43">
        <f t="shared" si="17"/>
        <v>-1.1650443611198906</v>
      </c>
      <c r="AA43">
        <f t="shared" si="18"/>
        <v>0.12200051833481373</v>
      </c>
      <c r="AB43">
        <f t="shared" si="19"/>
        <v>-1.6650443611198906</v>
      </c>
      <c r="AC43">
        <f t="shared" si="20"/>
        <v>4.7951952888879247E-2</v>
      </c>
      <c r="AD43">
        <f t="shared" si="21"/>
        <v>0.35287944761171519</v>
      </c>
      <c r="AE43">
        <f t="shared" si="27"/>
        <v>1.2721218482356205E-2</v>
      </c>
      <c r="AF43">
        <v>12.5</v>
      </c>
      <c r="AG43">
        <f t="shared" si="22"/>
        <v>-8.0637251480231056E-2</v>
      </c>
    </row>
    <row r="44" spans="6:33" x14ac:dyDescent="0.25">
      <c r="F44">
        <f t="shared" si="23"/>
        <v>12.75</v>
      </c>
      <c r="G44">
        <f t="shared" si="2"/>
        <v>-2.5458782130550626</v>
      </c>
      <c r="H44">
        <f t="shared" si="3"/>
        <v>5.4501605156352341E-3</v>
      </c>
      <c r="I44">
        <f t="shared" si="0"/>
        <v>-2.7958782130550626</v>
      </c>
      <c r="J44">
        <f t="shared" si="4"/>
        <v>2.5879450358650413E-3</v>
      </c>
      <c r="K44">
        <f t="shared" si="5"/>
        <v>0</v>
      </c>
      <c r="L44">
        <f t="shared" si="6"/>
        <v>5.1538288123768317E-3</v>
      </c>
      <c r="M44">
        <f t="shared" si="24"/>
        <v>12.75</v>
      </c>
      <c r="N44">
        <f t="shared" si="7"/>
        <v>-1.695909498301309</v>
      </c>
      <c r="O44">
        <f t="shared" si="8"/>
        <v>4.4951510297869667E-2</v>
      </c>
      <c r="P44">
        <f t="shared" si="9"/>
        <v>-2.0494628888945829</v>
      </c>
      <c r="Q44">
        <f t="shared" si="10"/>
        <v>2.0208436572601369E-2</v>
      </c>
      <c r="R44">
        <f t="shared" si="11"/>
        <v>7.35726139431645E-2</v>
      </c>
      <c r="S44">
        <f t="shared" si="25"/>
        <v>12.75</v>
      </c>
      <c r="T44">
        <f t="shared" si="12"/>
        <v>-1.2995451422204043</v>
      </c>
      <c r="U44">
        <f t="shared" si="13"/>
        <v>9.6878455970750704E-2</v>
      </c>
      <c r="V44">
        <f t="shared" si="14"/>
        <v>-1.7325578441126237</v>
      </c>
      <c r="W44">
        <f t="shared" si="15"/>
        <v>4.1587143753891359E-2</v>
      </c>
      <c r="X44">
        <f t="shared" si="16"/>
        <v>0.21291909286965582</v>
      </c>
      <c r="Y44">
        <f t="shared" si="26"/>
        <v>12.75</v>
      </c>
      <c r="Z44">
        <f t="shared" si="17"/>
        <v>-1.1254391065275313</v>
      </c>
      <c r="AA44">
        <f t="shared" si="18"/>
        <v>0.13020150369757791</v>
      </c>
      <c r="AB44">
        <f t="shared" si="19"/>
        <v>-1.6254391065275313</v>
      </c>
      <c r="AC44">
        <f t="shared" si="20"/>
        <v>5.2034514454263492E-2</v>
      </c>
      <c r="AD44">
        <f t="shared" si="21"/>
        <v>0.38814890003385161</v>
      </c>
      <c r="AE44">
        <f t="shared" si="27"/>
        <v>1.5612452108285511E-2</v>
      </c>
      <c r="AF44">
        <v>12.75</v>
      </c>
      <c r="AG44">
        <f t="shared" si="22"/>
        <v>-0.10097693583996452</v>
      </c>
    </row>
    <row r="45" spans="6:33" x14ac:dyDescent="0.25">
      <c r="F45">
        <f t="shared" si="23"/>
        <v>13</v>
      </c>
      <c r="G45">
        <f t="shared" si="2"/>
        <v>-2.4682058696266558</v>
      </c>
      <c r="H45">
        <f t="shared" si="3"/>
        <v>6.7896098853352524E-3</v>
      </c>
      <c r="I45">
        <f t="shared" si="0"/>
        <v>-2.7182058696266558</v>
      </c>
      <c r="J45">
        <f t="shared" si="4"/>
        <v>3.2818492266183542E-3</v>
      </c>
      <c r="K45">
        <f t="shared" si="5"/>
        <v>0</v>
      </c>
      <c r="L45">
        <f t="shared" si="6"/>
        <v>6.6789123247098514E-3</v>
      </c>
      <c r="M45">
        <f t="shared" si="24"/>
        <v>13</v>
      </c>
      <c r="N45">
        <f t="shared" si="7"/>
        <v>-1.640986857552432</v>
      </c>
      <c r="O45">
        <f t="shared" si="8"/>
        <v>5.040007167596626E-2</v>
      </c>
      <c r="P45">
        <f t="shared" si="9"/>
        <v>-1.9945402481457057</v>
      </c>
      <c r="Q45">
        <f t="shared" si="10"/>
        <v>2.3046523035992E-2</v>
      </c>
      <c r="R45">
        <f t="shared" si="11"/>
        <v>8.5483366514507053E-2</v>
      </c>
      <c r="S45">
        <f t="shared" si="25"/>
        <v>13</v>
      </c>
      <c r="T45">
        <f t="shared" si="12"/>
        <v>-1.2547009938334246</v>
      </c>
      <c r="U45">
        <f t="shared" si="13"/>
        <v>0.10479366242266439</v>
      </c>
      <c r="V45">
        <f t="shared" si="14"/>
        <v>-1.6877136957256438</v>
      </c>
      <c r="W45">
        <f t="shared" si="15"/>
        <v>4.5733100730614644E-2</v>
      </c>
      <c r="X45">
        <f t="shared" si="16"/>
        <v>0.23812186675705904</v>
      </c>
      <c r="Y45">
        <f t="shared" si="26"/>
        <v>13</v>
      </c>
      <c r="Z45">
        <f t="shared" si="17"/>
        <v>-1.0866029348133279</v>
      </c>
      <c r="AA45">
        <f t="shared" si="18"/>
        <v>0.13860616374151749</v>
      </c>
      <c r="AB45">
        <f t="shared" si="19"/>
        <v>-1.5866029348133279</v>
      </c>
      <c r="AC45">
        <f t="shared" si="20"/>
        <v>5.6301301167657324E-2</v>
      </c>
      <c r="AD45">
        <f t="shared" si="21"/>
        <v>0.42566345683293805</v>
      </c>
      <c r="AE45">
        <f t="shared" si="27"/>
        <v>1.8968821134614271E-2</v>
      </c>
      <c r="AF45">
        <v>13</v>
      </c>
      <c r="AG45">
        <f t="shared" si="22"/>
        <v>-0.12513302273914736</v>
      </c>
    </row>
    <row r="46" spans="6:33" x14ac:dyDescent="0.25">
      <c r="F46">
        <f t="shared" si="23"/>
        <v>13.25</v>
      </c>
      <c r="G46">
        <f t="shared" si="2"/>
        <v>-2.3920130897438781</v>
      </c>
      <c r="H46">
        <f t="shared" si="3"/>
        <v>8.3781223815008483E-3</v>
      </c>
      <c r="I46">
        <f t="shared" si="0"/>
        <v>-2.6420130897438781</v>
      </c>
      <c r="J46">
        <f t="shared" si="4"/>
        <v>4.1207435321868645E-3</v>
      </c>
      <c r="K46">
        <f t="shared" si="5"/>
        <v>0</v>
      </c>
      <c r="L46">
        <f t="shared" si="6"/>
        <v>8.5693860747248912E-3</v>
      </c>
      <c r="M46">
        <f t="shared" si="24"/>
        <v>13.25</v>
      </c>
      <c r="N46">
        <f t="shared" si="7"/>
        <v>-1.5871104262198661</v>
      </c>
      <c r="O46">
        <f t="shared" si="8"/>
        <v>5.624381845813179E-2</v>
      </c>
      <c r="P46">
        <f t="shared" si="9"/>
        <v>-1.9406638168131398</v>
      </c>
      <c r="Q46">
        <f t="shared" si="10"/>
        <v>2.6149533964510436E-2</v>
      </c>
      <c r="R46">
        <f t="shared" si="11"/>
        <v>9.880558720493593E-2</v>
      </c>
      <c r="S46">
        <f t="shared" si="25"/>
        <v>13.25</v>
      </c>
      <c r="T46">
        <f t="shared" si="12"/>
        <v>-1.2107110718577969</v>
      </c>
      <c r="U46">
        <f t="shared" si="13"/>
        <v>0.11300307877239889</v>
      </c>
      <c r="V46">
        <f t="shared" si="14"/>
        <v>-1.6437237737500161</v>
      </c>
      <c r="W46">
        <f t="shared" si="15"/>
        <v>5.011663645619889E-2</v>
      </c>
      <c r="X46">
        <f t="shared" si="16"/>
        <v>0.2653404438883753</v>
      </c>
      <c r="Y46">
        <f t="shared" si="26"/>
        <v>13.25</v>
      </c>
      <c r="Z46">
        <f t="shared" si="17"/>
        <v>-1.0485065448719391</v>
      </c>
      <c r="AA46">
        <f t="shared" si="18"/>
        <v>0.14720264423452031</v>
      </c>
      <c r="AB46">
        <f t="shared" si="19"/>
        <v>-1.5485065448719391</v>
      </c>
      <c r="AC46">
        <f t="shared" si="20"/>
        <v>6.0750193596504978E-2</v>
      </c>
      <c r="AD46">
        <f t="shared" si="21"/>
        <v>0.46547061238945808</v>
      </c>
      <c r="AE46">
        <f t="shared" si="27"/>
        <v>2.2827214327405823E-2</v>
      </c>
      <c r="AF46">
        <v>13.25</v>
      </c>
      <c r="AG46">
        <f t="shared" si="22"/>
        <v>-0.15353521146736723</v>
      </c>
    </row>
    <row r="47" spans="6:33" x14ac:dyDescent="0.25">
      <c r="F47">
        <f t="shared" si="23"/>
        <v>13.5</v>
      </c>
      <c r="G47">
        <f t="shared" si="2"/>
        <v>-2.3172445576952678</v>
      </c>
      <c r="H47">
        <f t="shared" si="3"/>
        <v>1.0245206779682724E-2</v>
      </c>
      <c r="I47">
        <f t="shared" si="0"/>
        <v>-2.5672445576952678</v>
      </c>
      <c r="J47">
        <f t="shared" si="4"/>
        <v>5.1255143103451839E-3</v>
      </c>
      <c r="K47">
        <f t="shared" si="5"/>
        <v>0</v>
      </c>
      <c r="L47">
        <f t="shared" si="6"/>
        <v>1.0891185831651828E-2</v>
      </c>
      <c r="M47">
        <f t="shared" si="24"/>
        <v>13.5</v>
      </c>
      <c r="N47">
        <f t="shared" si="7"/>
        <v>-1.5342410901889301</v>
      </c>
      <c r="O47">
        <f t="shared" si="8"/>
        <v>6.2485176168190354E-2</v>
      </c>
      <c r="P47">
        <f t="shared" si="9"/>
        <v>-1.8877944807822038</v>
      </c>
      <c r="Q47">
        <f t="shared" si="10"/>
        <v>2.9526773215082559E-2</v>
      </c>
      <c r="R47">
        <f t="shared" si="11"/>
        <v>0.11363841526178997</v>
      </c>
      <c r="S47">
        <f t="shared" si="25"/>
        <v>13.5</v>
      </c>
      <c r="T47">
        <f t="shared" si="12"/>
        <v>-1.1675434397526188</v>
      </c>
      <c r="U47">
        <f t="shared" si="13"/>
        <v>0.12149548813683808</v>
      </c>
      <c r="V47">
        <f t="shared" si="14"/>
        <v>-1.6005561416448382</v>
      </c>
      <c r="W47">
        <f t="shared" si="15"/>
        <v>5.4737631444828655E-2</v>
      </c>
      <c r="X47">
        <f t="shared" si="16"/>
        <v>0.29464699092514501</v>
      </c>
      <c r="Y47">
        <f t="shared" si="26"/>
        <v>13.5</v>
      </c>
      <c r="Z47">
        <f t="shared" si="17"/>
        <v>-1.0111222788476339</v>
      </c>
      <c r="AA47">
        <f t="shared" si="18"/>
        <v>0.1559789542572447</v>
      </c>
      <c r="AB47">
        <f t="shared" si="19"/>
        <v>-1.5111222788476339</v>
      </c>
      <c r="AC47">
        <f t="shared" si="20"/>
        <v>6.537864972612914E-2</v>
      </c>
      <c r="AD47">
        <f t="shared" si="21"/>
        <v>0.5076144910789897</v>
      </c>
      <c r="AE47">
        <f t="shared" si="27"/>
        <v>2.7221458445023012E-2</v>
      </c>
      <c r="AF47">
        <v>13.5</v>
      </c>
      <c r="AG47">
        <f t="shared" si="22"/>
        <v>-0.18661177438202178</v>
      </c>
    </row>
    <row r="48" spans="6:33" x14ac:dyDescent="0.25">
      <c r="F48">
        <f t="shared" si="23"/>
        <v>13.75</v>
      </c>
      <c r="G48">
        <f t="shared" si="2"/>
        <v>-2.2438480030224817</v>
      </c>
      <c r="H48">
        <f t="shared" si="3"/>
        <v>1.2421091319021658E-2</v>
      </c>
      <c r="I48">
        <f t="shared" si="0"/>
        <v>-2.4938480030224817</v>
      </c>
      <c r="J48">
        <f t="shared" si="4"/>
        <v>6.3183322004414675E-3</v>
      </c>
      <c r="K48">
        <f t="shared" si="5"/>
        <v>0</v>
      </c>
      <c r="L48">
        <f t="shared" si="6"/>
        <v>1.3717721820400097E-2</v>
      </c>
      <c r="M48">
        <f t="shared" si="24"/>
        <v>13.75</v>
      </c>
      <c r="N48">
        <f t="shared" si="7"/>
        <v>-1.4823418886640738</v>
      </c>
      <c r="O48">
        <f t="shared" si="8"/>
        <v>6.9124673912904361E-2</v>
      </c>
      <c r="P48">
        <f t="shared" si="9"/>
        <v>-1.8358952792573475</v>
      </c>
      <c r="Q48">
        <f t="shared" si="10"/>
        <v>3.3186573011354685E-2</v>
      </c>
      <c r="R48">
        <f t="shared" si="11"/>
        <v>0.13008135881316985</v>
      </c>
      <c r="S48">
        <f t="shared" si="25"/>
        <v>13.75</v>
      </c>
      <c r="T48">
        <f t="shared" si="12"/>
        <v>-1.1251679191546946</v>
      </c>
      <c r="U48">
        <f t="shared" si="13"/>
        <v>0.13025894235002319</v>
      </c>
      <c r="V48">
        <f t="shared" si="14"/>
        <v>-1.558180621046914</v>
      </c>
      <c r="W48">
        <f t="shared" si="15"/>
        <v>5.9595218731939271E-2</v>
      </c>
      <c r="X48">
        <f t="shared" si="16"/>
        <v>0.32611077677864042</v>
      </c>
      <c r="Y48">
        <f t="shared" si="26"/>
        <v>13.75</v>
      </c>
      <c r="Z48">
        <f t="shared" si="17"/>
        <v>-0.97442400151124087</v>
      </c>
      <c r="AA48">
        <f t="shared" si="18"/>
        <v>0.16492302850501422</v>
      </c>
      <c r="AB48">
        <f t="shared" si="19"/>
        <v>-1.4744240015112409</v>
      </c>
      <c r="AC48">
        <f t="shared" si="20"/>
        <v>7.0183733036061707E-2</v>
      </c>
      <c r="AD48">
        <f t="shared" si="21"/>
        <v>0.55213584677254168</v>
      </c>
      <c r="AE48">
        <f t="shared" si="27"/>
        <v>3.2181437637546058E-2</v>
      </c>
      <c r="AF48">
        <v>13.75</v>
      </c>
      <c r="AG48">
        <f t="shared" si="22"/>
        <v>-0.22478151014399245</v>
      </c>
    </row>
    <row r="49" spans="6:33" x14ac:dyDescent="0.25">
      <c r="F49">
        <f t="shared" si="23"/>
        <v>14</v>
      </c>
      <c r="G49">
        <f t="shared" si="2"/>
        <v>-2.1717739810117682</v>
      </c>
      <c r="H49">
        <f t="shared" si="3"/>
        <v>1.4936357574580948E-2</v>
      </c>
      <c r="I49">
        <f t="shared" si="0"/>
        <v>-2.4217739810117682</v>
      </c>
      <c r="J49">
        <f t="shared" si="4"/>
        <v>7.7224766940638505E-3</v>
      </c>
      <c r="K49">
        <f t="shared" si="5"/>
        <v>0</v>
      </c>
      <c r="L49">
        <f t="shared" si="6"/>
        <v>1.7130013396543353E-2</v>
      </c>
      <c r="M49">
        <f t="shared" si="24"/>
        <v>14</v>
      </c>
      <c r="N49">
        <f t="shared" si="7"/>
        <v>-1.4313778589529098</v>
      </c>
      <c r="O49">
        <f t="shared" si="8"/>
        <v>7.6160975238131423E-2</v>
      </c>
      <c r="P49">
        <f t="shared" si="9"/>
        <v>-1.7849312495461835</v>
      </c>
      <c r="Q49">
        <f t="shared" si="10"/>
        <v>3.7136234563273661E-2</v>
      </c>
      <c r="R49">
        <f t="shared" si="11"/>
        <v>0.14823382423615161</v>
      </c>
      <c r="S49">
        <f t="shared" si="25"/>
        <v>14</v>
      </c>
      <c r="T49">
        <f t="shared" si="12"/>
        <v>-1.0835559631452301</v>
      </c>
      <c r="U49">
        <f t="shared" si="13"/>
        <v>0.13928086250218591</v>
      </c>
      <c r="V49">
        <f t="shared" si="14"/>
        <v>-1.5165686650374495</v>
      </c>
      <c r="W49">
        <f t="shared" si="15"/>
        <v>6.4687810871771584E-2</v>
      </c>
      <c r="X49">
        <f t="shared" si="16"/>
        <v>0.35979800240793747</v>
      </c>
      <c r="Y49">
        <f t="shared" si="26"/>
        <v>14</v>
      </c>
      <c r="Z49">
        <f t="shared" si="17"/>
        <v>-0.93838699050588414</v>
      </c>
      <c r="AA49">
        <f t="shared" si="18"/>
        <v>0.17402278457532799</v>
      </c>
      <c r="AB49">
        <f t="shared" si="19"/>
        <v>-1.4383869905058841</v>
      </c>
      <c r="AC49">
        <f t="shared" si="20"/>
        <v>7.5162140903795027E-2</v>
      </c>
      <c r="AD49">
        <f t="shared" si="21"/>
        <v>0.59907207758495562</v>
      </c>
      <c r="AE49">
        <f t="shared" si="27"/>
        <v>3.7732267622328369E-2</v>
      </c>
      <c r="AF49">
        <v>14</v>
      </c>
      <c r="AG49">
        <f t="shared" si="22"/>
        <v>-0.26844540069086931</v>
      </c>
    </row>
    <row r="50" spans="6:33" x14ac:dyDescent="0.25">
      <c r="F50">
        <f t="shared" si="23"/>
        <v>14.25</v>
      </c>
      <c r="G50">
        <f t="shared" si="2"/>
        <v>-2.1009756726141653</v>
      </c>
      <c r="H50">
        <f t="shared" si="3"/>
        <v>1.7821550912629189E-2</v>
      </c>
      <c r="I50">
        <f t="shared" si="0"/>
        <v>-2.3509756726141653</v>
      </c>
      <c r="J50">
        <f t="shared" si="4"/>
        <v>9.3621289978760187E-3</v>
      </c>
      <c r="K50">
        <f t="shared" si="5"/>
        <v>0</v>
      </c>
      <c r="L50">
        <f t="shared" si="6"/>
        <v>2.121672908622016E-2</v>
      </c>
      <c r="M50">
        <f t="shared" si="24"/>
        <v>14.25</v>
      </c>
      <c r="N50">
        <f t="shared" si="7"/>
        <v>-1.3813158949884283</v>
      </c>
      <c r="O50">
        <f t="shared" si="8"/>
        <v>8.3590926518946451E-2</v>
      </c>
      <c r="P50">
        <f t="shared" si="9"/>
        <v>-1.7348692855817021</v>
      </c>
      <c r="Q50">
        <f t="shared" si="10"/>
        <v>4.1381980264129377E-2</v>
      </c>
      <c r="R50">
        <f t="shared" si="11"/>
        <v>0.16819465546959367</v>
      </c>
      <c r="S50">
        <f t="shared" si="25"/>
        <v>14.25</v>
      </c>
      <c r="T50">
        <f t="shared" si="12"/>
        <v>-1.0426805407337039</v>
      </c>
      <c r="U50">
        <f t="shared" si="13"/>
        <v>0.14854813662974589</v>
      </c>
      <c r="V50">
        <f t="shared" si="14"/>
        <v>-1.4756932426259231</v>
      </c>
      <c r="W50">
        <f t="shared" si="15"/>
        <v>7.0013130409697505E-2</v>
      </c>
      <c r="X50">
        <f t="shared" si="16"/>
        <v>0.39577165541213177</v>
      </c>
      <c r="Y50">
        <f t="shared" si="26"/>
        <v>14.25</v>
      </c>
      <c r="Z50">
        <f t="shared" si="17"/>
        <v>-0.90298783630708268</v>
      </c>
      <c r="AA50">
        <f t="shared" si="18"/>
        <v>0.18326617532355274</v>
      </c>
      <c r="AB50">
        <f t="shared" si="19"/>
        <v>-1.4029878363070827</v>
      </c>
      <c r="AC50">
        <f t="shared" si="20"/>
        <v>8.0310233085405053E-2</v>
      </c>
      <c r="AD50">
        <f t="shared" si="21"/>
        <v>0.64845725439712698</v>
      </c>
      <c r="AE50">
        <f t="shared" si="27"/>
        <v>4.3893548808805166E-2</v>
      </c>
      <c r="AF50">
        <v>14.25</v>
      </c>
      <c r="AG50">
        <f t="shared" si="22"/>
        <v>-0.31797819361965857</v>
      </c>
    </row>
    <row r="51" spans="6:33" x14ac:dyDescent="0.25">
      <c r="F51">
        <f t="shared" si="23"/>
        <v>14.5</v>
      </c>
      <c r="G51">
        <f t="shared" si="2"/>
        <v>-2.0314087017666886</v>
      </c>
      <c r="H51">
        <f t="shared" si="3"/>
        <v>2.1106776218837737E-2</v>
      </c>
      <c r="I51">
        <f t="shared" si="0"/>
        <v>-2.2814087017666886</v>
      </c>
      <c r="J51">
        <f t="shared" si="4"/>
        <v>1.1262136800956286E-2</v>
      </c>
      <c r="K51">
        <f t="shared" si="5"/>
        <v>0</v>
      </c>
      <c r="L51">
        <f t="shared" si="6"/>
        <v>2.607412721379615E-2</v>
      </c>
      <c r="M51">
        <f t="shared" si="24"/>
        <v>14.5</v>
      </c>
      <c r="N51">
        <f t="shared" si="7"/>
        <v>-1.3321246181555706</v>
      </c>
      <c r="O51">
        <f t="shared" si="8"/>
        <v>9.140962097493513E-2</v>
      </c>
      <c r="P51">
        <f t="shared" si="9"/>
        <v>-1.6856780087488443</v>
      </c>
      <c r="Q51">
        <f t="shared" si="10"/>
        <v>4.5928917418954385E-2</v>
      </c>
      <c r="R51">
        <f t="shared" si="11"/>
        <v>0.19006168741820484</v>
      </c>
      <c r="S51">
        <f t="shared" si="25"/>
        <v>14.5</v>
      </c>
      <c r="T51">
        <f t="shared" si="12"/>
        <v>-1.0025160313882064</v>
      </c>
      <c r="U51">
        <f t="shared" si="13"/>
        <v>0.15804721388015669</v>
      </c>
      <c r="V51">
        <f t="shared" si="14"/>
        <v>-1.4355287332804259</v>
      </c>
      <c r="W51">
        <f t="shared" si="15"/>
        <v>7.5568243260197121E-2</v>
      </c>
      <c r="X51">
        <f t="shared" si="16"/>
        <v>0.43409138861709939</v>
      </c>
      <c r="Y51">
        <f t="shared" si="26"/>
        <v>14.5</v>
      </c>
      <c r="Z51">
        <f t="shared" si="17"/>
        <v>-0.86820435088334436</v>
      </c>
      <c r="AA51">
        <f t="shared" si="18"/>
        <v>0.1926412364114978</v>
      </c>
      <c r="AB51">
        <f t="shared" si="19"/>
        <v>-1.3682043508833444</v>
      </c>
      <c r="AC51">
        <f t="shared" si="20"/>
        <v>8.5624060052073181E-2</v>
      </c>
      <c r="AD51">
        <f t="shared" si="21"/>
        <v>0.70032216173094097</v>
      </c>
      <c r="AE51">
        <f t="shared" si="27"/>
        <v>5.0678719510859636E-2</v>
      </c>
      <c r="AF51">
        <v>14.5</v>
      </c>
      <c r="AG51">
        <f t="shared" si="22"/>
        <v>-0.37372013433281775</v>
      </c>
    </row>
    <row r="52" spans="6:33" x14ac:dyDescent="0.25">
      <c r="F52">
        <f t="shared" si="23"/>
        <v>14.75</v>
      </c>
      <c r="G52">
        <f t="shared" si="2"/>
        <v>-1.963030968329488</v>
      </c>
      <c r="H52">
        <f t="shared" si="3"/>
        <v>2.482128787224918E-2</v>
      </c>
      <c r="I52">
        <f t="shared" si="0"/>
        <v>-2.213030968329488</v>
      </c>
      <c r="J52">
        <f t="shared" si="4"/>
        <v>1.3447755336868766E-2</v>
      </c>
      <c r="K52">
        <f t="shared" si="5"/>
        <v>0</v>
      </c>
      <c r="L52">
        <f t="shared" si="6"/>
        <v>3.1805894554447045E-2</v>
      </c>
      <c r="M52">
        <f t="shared" si="24"/>
        <v>14.75</v>
      </c>
      <c r="N52">
        <f t="shared" si="7"/>
        <v>-1.2837742591599599</v>
      </c>
      <c r="O52">
        <f t="shared" si="8"/>
        <v>9.9610476340834531E-2</v>
      </c>
      <c r="P52">
        <f t="shared" si="9"/>
        <v>-1.6373276497532336</v>
      </c>
      <c r="Q52">
        <f t="shared" si="10"/>
        <v>5.0781013286981487E-2</v>
      </c>
      <c r="R52">
        <f t="shared" si="11"/>
        <v>0.21393131710871804</v>
      </c>
      <c r="S52">
        <f t="shared" si="25"/>
        <v>14.75</v>
      </c>
      <c r="T52">
        <f t="shared" si="12"/>
        <v>-0.96303812858166216</v>
      </c>
      <c r="U52">
        <f t="shared" si="13"/>
        <v>0.16776419460446104</v>
      </c>
      <c r="V52">
        <f t="shared" si="14"/>
        <v>-1.3960508304738815</v>
      </c>
      <c r="W52">
        <f t="shared" si="15"/>
        <v>8.1349594449959581E-2</v>
      </c>
      <c r="X52">
        <f t="shared" si="16"/>
        <v>0.47481342170456142</v>
      </c>
      <c r="Y52">
        <f t="shared" si="26"/>
        <v>14.75</v>
      </c>
      <c r="Z52">
        <f t="shared" si="17"/>
        <v>-0.83401548416474403</v>
      </c>
      <c r="AA52">
        <f t="shared" si="18"/>
        <v>0.20213612920715981</v>
      </c>
      <c r="AB52">
        <f t="shared" si="19"/>
        <v>-1.334015484164744</v>
      </c>
      <c r="AC52">
        <f t="shared" si="20"/>
        <v>9.1099390989495627E-2</v>
      </c>
      <c r="AD52">
        <f t="shared" si="21"/>
        <v>0.75469434961713677</v>
      </c>
      <c r="AE52">
        <f t="shared" si="27"/>
        <v>5.8094526692222599E-2</v>
      </c>
      <c r="AF52">
        <v>14.75</v>
      </c>
      <c r="AG52">
        <f t="shared" si="22"/>
        <v>-0.4359690666402693</v>
      </c>
    </row>
    <row r="53" spans="6:33" x14ac:dyDescent="0.25">
      <c r="F53">
        <f t="shared" si="23"/>
        <v>15</v>
      </c>
      <c r="G53">
        <f t="shared" si="2"/>
        <v>-1.8958024950639629</v>
      </c>
      <c r="H53">
        <f t="shared" si="3"/>
        <v>2.8993082918059684E-2</v>
      </c>
      <c r="I53">
        <f t="shared" si="0"/>
        <v>-2.1458024950639629</v>
      </c>
      <c r="J53">
        <f t="shared" si="4"/>
        <v>1.5944369750236703E-2</v>
      </c>
      <c r="K53">
        <f t="shared" si="5"/>
        <v>0</v>
      </c>
      <c r="L53">
        <f t="shared" si="6"/>
        <v>3.852288269567461E-2</v>
      </c>
      <c r="M53">
        <f t="shared" si="24"/>
        <v>15</v>
      </c>
      <c r="N53">
        <f t="shared" si="7"/>
        <v>-1.2362365498250887</v>
      </c>
      <c r="O53">
        <f t="shared" si="8"/>
        <v>0.10818532420668492</v>
      </c>
      <c r="P53">
        <f t="shared" si="9"/>
        <v>-1.5897899404183624</v>
      </c>
      <c r="Q53">
        <f t="shared" si="10"/>
        <v>5.5941081071813205E-2</v>
      </c>
      <c r="R53">
        <f t="shared" si="11"/>
        <v>0.23989809576368804</v>
      </c>
      <c r="S53">
        <f t="shared" si="25"/>
        <v>15</v>
      </c>
      <c r="T53">
        <f t="shared" si="12"/>
        <v>-0.92422375144460367</v>
      </c>
      <c r="U53">
        <f t="shared" si="13"/>
        <v>0.1776849159482462</v>
      </c>
      <c r="V53">
        <f t="shared" si="14"/>
        <v>-1.3572364533368231</v>
      </c>
      <c r="W53">
        <f t="shared" si="15"/>
        <v>8.735304571792063E-2</v>
      </c>
      <c r="X53">
        <f t="shared" si="16"/>
        <v>0.5179904648093876</v>
      </c>
      <c r="Y53">
        <f t="shared" si="26"/>
        <v>15</v>
      </c>
      <c r="Z53">
        <f t="shared" si="17"/>
        <v>-0.8004012475319815</v>
      </c>
      <c r="AA53">
        <f t="shared" si="18"/>
        <v>0.21173917922002508</v>
      </c>
      <c r="AB53">
        <f t="shared" si="19"/>
        <v>-1.3004012475319815</v>
      </c>
      <c r="AC53">
        <f t="shared" si="20"/>
        <v>9.6731741293395151E-2</v>
      </c>
      <c r="AD53">
        <f t="shared" si="21"/>
        <v>0.81159819516330511</v>
      </c>
      <c r="AE53">
        <f t="shared" si="27"/>
        <v>6.6140627544485381E-2</v>
      </c>
      <c r="AF53">
        <v>15</v>
      </c>
      <c r="AG53">
        <f t="shared" si="22"/>
        <v>-0.50497310720783284</v>
      </c>
    </row>
    <row r="54" spans="6:33" x14ac:dyDescent="0.25">
      <c r="F54">
        <f t="shared" si="23"/>
        <v>15.25</v>
      </c>
      <c r="G54">
        <f t="shared" si="2"/>
        <v>-1.8296852872591205</v>
      </c>
      <c r="H54">
        <f t="shared" si="3"/>
        <v>3.3648506091624869E-2</v>
      </c>
      <c r="I54">
        <f t="shared" si="0"/>
        <v>-2.0796852872591205</v>
      </c>
      <c r="J54">
        <f t="shared" si="4"/>
        <v>1.8777204224703494E-2</v>
      </c>
      <c r="K54">
        <f t="shared" si="5"/>
        <v>0</v>
      </c>
      <c r="L54">
        <f t="shared" si="6"/>
        <v>4.6342743998008973E-2</v>
      </c>
      <c r="M54">
        <f t="shared" si="24"/>
        <v>15.25</v>
      </c>
      <c r="N54">
        <f t="shared" si="7"/>
        <v>-1.1894846238331644</v>
      </c>
      <c r="O54">
        <f t="shared" si="8"/>
        <v>0.11712450906438145</v>
      </c>
      <c r="P54">
        <f t="shared" si="9"/>
        <v>-1.5430380144264382</v>
      </c>
      <c r="Q54">
        <f t="shared" si="10"/>
        <v>6.1410776366309948E-2</v>
      </c>
      <c r="R54">
        <f t="shared" si="11"/>
        <v>0.26805434446405463</v>
      </c>
      <c r="S54">
        <f t="shared" si="25"/>
        <v>15.25</v>
      </c>
      <c r="T54">
        <f t="shared" si="12"/>
        <v>-0.88605096372041148</v>
      </c>
      <c r="U54">
        <f t="shared" si="13"/>
        <v>0.18779503261818781</v>
      </c>
      <c r="V54">
        <f t="shared" si="14"/>
        <v>-1.3190636656126307</v>
      </c>
      <c r="W54">
        <f t="shared" si="15"/>
        <v>9.3573914499005997E-2</v>
      </c>
      <c r="X54">
        <f t="shared" si="16"/>
        <v>0.56367166291726534</v>
      </c>
      <c r="Y54">
        <f t="shared" si="26"/>
        <v>15.25</v>
      </c>
      <c r="Z54">
        <f t="shared" si="17"/>
        <v>-0.76734264362956028</v>
      </c>
      <c r="AA54">
        <f t="shared" si="18"/>
        <v>0.22143891027588589</v>
      </c>
      <c r="AB54">
        <f t="shared" si="19"/>
        <v>-1.2673426436295603</v>
      </c>
      <c r="AC54">
        <f t="shared" si="20"/>
        <v>0.10251639941873844</v>
      </c>
      <c r="AD54">
        <f t="shared" si="21"/>
        <v>0.87105497260031672</v>
      </c>
      <c r="AE54">
        <f t="shared" si="27"/>
        <v>7.48093308041205E-2</v>
      </c>
      <c r="AF54">
        <v>15.25</v>
      </c>
      <c r="AG54">
        <f t="shared" si="22"/>
        <v>-0.58092407929415235</v>
      </c>
    </row>
    <row r="55" spans="6:33" x14ac:dyDescent="0.25">
      <c r="F55">
        <f t="shared" si="23"/>
        <v>15.5</v>
      </c>
      <c r="G55">
        <f t="shared" si="2"/>
        <v>-1.7646432037719992</v>
      </c>
      <c r="H55">
        <f t="shared" si="3"/>
        <v>3.8811874796100133E-2</v>
      </c>
      <c r="I55">
        <f t="shared" si="0"/>
        <v>-2.0146432037719992</v>
      </c>
      <c r="J55">
        <f t="shared" si="4"/>
        <v>2.1971023597901214E-2</v>
      </c>
      <c r="K55">
        <f t="shared" si="5"/>
        <v>0</v>
      </c>
      <c r="L55">
        <f t="shared" si="6"/>
        <v>5.538947114431747E-2</v>
      </c>
      <c r="M55">
        <f t="shared" si="24"/>
        <v>15.5</v>
      </c>
      <c r="N55">
        <f t="shared" si="7"/>
        <v>-1.1434929255369195</v>
      </c>
      <c r="O55">
        <f t="shared" si="8"/>
        <v>0.12641699515279625</v>
      </c>
      <c r="P55">
        <f t="shared" si="9"/>
        <v>-1.4970463161301932</v>
      </c>
      <c r="Q55">
        <f t="shared" si="10"/>
        <v>6.7190603454638731E-2</v>
      </c>
      <c r="R55">
        <f t="shared" si="11"/>
        <v>0.29848979558715771</v>
      </c>
      <c r="S55">
        <f t="shared" si="25"/>
        <v>15.5</v>
      </c>
      <c r="T55">
        <f t="shared" si="12"/>
        <v>-0.84849889931046785</v>
      </c>
      <c r="U55">
        <f t="shared" si="13"/>
        <v>0.19808009259665063</v>
      </c>
      <c r="V55">
        <f t="shared" si="14"/>
        <v>-1.2815116012026873</v>
      </c>
      <c r="W55">
        <f t="shared" si="15"/>
        <v>0.10000701385495121</v>
      </c>
      <c r="X55">
        <f t="shared" si="16"/>
        <v>0.61190255982634945</v>
      </c>
      <c r="Y55">
        <f t="shared" si="26"/>
        <v>15.5</v>
      </c>
      <c r="Z55">
        <f t="shared" si="17"/>
        <v>-0.73482160188599965</v>
      </c>
      <c r="AA55">
        <f t="shared" si="18"/>
        <v>0.23122407464908004</v>
      </c>
      <c r="AB55">
        <f t="shared" si="19"/>
        <v>-1.2348216018859997</v>
      </c>
      <c r="AC55">
        <f t="shared" si="20"/>
        <v>0.10844845296278872</v>
      </c>
      <c r="AD55">
        <f t="shared" si="21"/>
        <v>0.93308293065899051</v>
      </c>
      <c r="AE55">
        <f t="shared" si="27"/>
        <v>8.408548227034543E-2</v>
      </c>
      <c r="AF55">
        <v>15.5</v>
      </c>
      <c r="AG55">
        <f t="shared" si="22"/>
        <v>-0.66395186582956989</v>
      </c>
    </row>
    <row r="56" spans="6:33" x14ac:dyDescent="0.25">
      <c r="F56">
        <f t="shared" si="23"/>
        <v>15.75</v>
      </c>
      <c r="G56">
        <f t="shared" si="2"/>
        <v>-1.7006418383862347</v>
      </c>
      <c r="H56">
        <f t="shared" si="3"/>
        <v>4.4505131375169753E-2</v>
      </c>
      <c r="I56">
        <f t="shared" si="0"/>
        <v>-1.9506418383862347</v>
      </c>
      <c r="J56">
        <f t="shared" si="4"/>
        <v>2.5549833280974602E-2</v>
      </c>
      <c r="K56">
        <f t="shared" si="5"/>
        <v>0</v>
      </c>
      <c r="L56">
        <f t="shared" si="6"/>
        <v>6.5792846201582877E-2</v>
      </c>
      <c r="M56">
        <f t="shared" si="24"/>
        <v>15.75</v>
      </c>
      <c r="N56">
        <f t="shared" si="7"/>
        <v>-1.0982371260674473</v>
      </c>
      <c r="O56">
        <f t="shared" si="8"/>
        <v>0.13605047927552488</v>
      </c>
      <c r="P56">
        <f t="shared" si="9"/>
        <v>-1.451790516660721</v>
      </c>
      <c r="Q56">
        <f t="shared" si="10"/>
        <v>7.327993079064167E-2</v>
      </c>
      <c r="R56">
        <f t="shared" si="11"/>
        <v>0.33129126173964596</v>
      </c>
      <c r="S56">
        <f t="shared" si="25"/>
        <v>15.75</v>
      </c>
      <c r="T56">
        <f t="shared" si="12"/>
        <v>-0.81154769377649316</v>
      </c>
      <c r="U56">
        <f t="shared" si="13"/>
        <v>0.20852560766118017</v>
      </c>
      <c r="V56">
        <f t="shared" si="14"/>
        <v>-1.2445603956687123</v>
      </c>
      <c r="W56">
        <f t="shared" si="15"/>
        <v>0.10664669295299006</v>
      </c>
      <c r="X56">
        <f t="shared" si="16"/>
        <v>0.66272508039032241</v>
      </c>
      <c r="Y56">
        <f t="shared" si="26"/>
        <v>15.75</v>
      </c>
      <c r="Z56">
        <f t="shared" si="17"/>
        <v>-0.7028209191931174</v>
      </c>
      <c r="AA56">
        <f t="shared" si="18"/>
        <v>0.24108367937919828</v>
      </c>
      <c r="AB56">
        <f t="shared" si="19"/>
        <v>-1.2028209191931174</v>
      </c>
      <c r="AC56">
        <f t="shared" si="20"/>
        <v>0.11452281388278393</v>
      </c>
      <c r="AD56">
        <f t="shared" si="21"/>
        <v>0.99769737620351862</v>
      </c>
      <c r="AE56">
        <f t="shared" si="27"/>
        <v>9.3946494667175154E-2</v>
      </c>
      <c r="AF56">
        <v>15.75</v>
      </c>
      <c r="AG56">
        <f t="shared" si="22"/>
        <v>-0.75411981239554449</v>
      </c>
    </row>
    <row r="57" spans="6:33" x14ac:dyDescent="0.25">
      <c r="F57">
        <f t="shared" si="23"/>
        <v>16</v>
      </c>
      <c r="G57">
        <f t="shared" si="2"/>
        <v>-1.6376484105136779</v>
      </c>
      <c r="H57">
        <f t="shared" si="3"/>
        <v>5.0747529093192807E-2</v>
      </c>
      <c r="I57">
        <f t="shared" si="0"/>
        <v>-1.8876484105136779</v>
      </c>
      <c r="J57">
        <f t="shared" si="4"/>
        <v>2.953658322356344E-2</v>
      </c>
      <c r="K57">
        <f t="shared" si="5"/>
        <v>0</v>
      </c>
      <c r="L57">
        <f t="shared" si="6"/>
        <v>7.7687806841280738E-2</v>
      </c>
      <c r="M57">
        <f t="shared" si="24"/>
        <v>16</v>
      </c>
      <c r="N57">
        <f t="shared" si="7"/>
        <v>-1.0536940460485769</v>
      </c>
      <c r="O57">
        <f t="shared" si="8"/>
        <v>0.14601150786821601</v>
      </c>
      <c r="P57">
        <f t="shared" si="9"/>
        <v>-1.4072474366418506</v>
      </c>
      <c r="Q57">
        <f t="shared" si="10"/>
        <v>7.9677014908520832E-2</v>
      </c>
      <c r="R57">
        <f t="shared" si="11"/>
        <v>0.36654233346072873</v>
      </c>
      <c r="S57">
        <f t="shared" si="25"/>
        <v>16</v>
      </c>
      <c r="T57">
        <f t="shared" si="12"/>
        <v>-0.77517842123709502</v>
      </c>
      <c r="U57">
        <f t="shared" si="13"/>
        <v>0.21911711863963443</v>
      </c>
      <c r="V57">
        <f t="shared" si="14"/>
        <v>-1.2081911231293143</v>
      </c>
      <c r="W57">
        <f t="shared" si="15"/>
        <v>0.11348687773073406</v>
      </c>
      <c r="X57">
        <f t="shared" si="16"/>
        <v>0.71617752973404913</v>
      </c>
      <c r="Y57">
        <f t="shared" si="26"/>
        <v>16</v>
      </c>
      <c r="Z57">
        <f t="shared" si="17"/>
        <v>-0.67132420525683889</v>
      </c>
      <c r="AA57">
        <f t="shared" si="18"/>
        <v>0.25100700900435635</v>
      </c>
      <c r="AB57">
        <f t="shared" si="19"/>
        <v>-1.1713242052568389</v>
      </c>
      <c r="AC57">
        <f t="shared" si="20"/>
        <v>0.12073424276785728</v>
      </c>
      <c r="AD57">
        <f t="shared" si="21"/>
        <v>1.0649107631228749</v>
      </c>
      <c r="AE57">
        <f t="shared" si="27"/>
        <v>0.10436251795331103</v>
      </c>
      <c r="AF57">
        <v>16</v>
      </c>
      <c r="AG57">
        <f t="shared" si="22"/>
        <v>-0.85142127844610882</v>
      </c>
    </row>
    <row r="58" spans="6:33" x14ac:dyDescent="0.25">
      <c r="F58">
        <f t="shared" si="23"/>
        <v>16.25</v>
      </c>
      <c r="G58">
        <f t="shared" si="2"/>
        <v>-1.5756316643698169</v>
      </c>
      <c r="H58">
        <f t="shared" si="3"/>
        <v>5.7555357182554799E-2</v>
      </c>
      <c r="I58">
        <f t="shared" si="0"/>
        <v>-1.8256316643698169</v>
      </c>
      <c r="J58">
        <f t="shared" si="4"/>
        <v>3.3952881433739632E-2</v>
      </c>
      <c r="K58">
        <f t="shared" si="5"/>
        <v>0</v>
      </c>
      <c r="L58">
        <f t="shared" si="6"/>
        <v>9.1213738838093694E-2</v>
      </c>
      <c r="M58">
        <f t="shared" si="24"/>
        <v>16.25</v>
      </c>
      <c r="N58">
        <f t="shared" si="7"/>
        <v>-1.0098415843031281</v>
      </c>
      <c r="O58">
        <f t="shared" si="8"/>
        <v>0.15628559671123035</v>
      </c>
      <c r="P58">
        <f t="shared" si="9"/>
        <v>-1.3633949748964018</v>
      </c>
      <c r="Q58">
        <f t="shared" si="10"/>
        <v>8.6379031977354082E-2</v>
      </c>
      <c r="R58">
        <f t="shared" si="11"/>
        <v>0.40432310655502945</v>
      </c>
      <c r="S58">
        <f t="shared" si="25"/>
        <v>16.25</v>
      </c>
      <c r="T58">
        <f t="shared" si="12"/>
        <v>-0.73937303615667238</v>
      </c>
      <c r="U58">
        <f t="shared" si="13"/>
        <v>0.22984025539574465</v>
      </c>
      <c r="V58">
        <f t="shared" si="14"/>
        <v>-1.1723857380488916</v>
      </c>
      <c r="W58">
        <f t="shared" si="15"/>
        <v>0.12052111142263987</v>
      </c>
      <c r="X58">
        <f t="shared" si="16"/>
        <v>0.7722946081237998</v>
      </c>
      <c r="Y58">
        <f t="shared" si="26"/>
        <v>16.25</v>
      </c>
      <c r="Z58">
        <f t="shared" si="17"/>
        <v>-0.64031583218490851</v>
      </c>
      <c r="AA58">
        <f t="shared" si="18"/>
        <v>0.26098364494475634</v>
      </c>
      <c r="AB58">
        <f t="shared" si="19"/>
        <v>-1.1403158321849085</v>
      </c>
      <c r="AC58">
        <f t="shared" si="20"/>
        <v>0.12707737210186285</v>
      </c>
      <c r="AD58">
        <f t="shared" si="21"/>
        <v>1.1347327855554314</v>
      </c>
      <c r="AE58">
        <f t="shared" si="27"/>
        <v>0.11529674254660753</v>
      </c>
      <c r="AF58">
        <v>16.25</v>
      </c>
      <c r="AG58">
        <f t="shared" si="22"/>
        <v>-0.95577740153720059</v>
      </c>
    </row>
    <row r="59" spans="6:33" x14ac:dyDescent="0.25">
      <c r="F59">
        <f t="shared" si="23"/>
        <v>16.5</v>
      </c>
      <c r="G59">
        <f t="shared" si="2"/>
        <v>-1.5145617758466632</v>
      </c>
      <c r="H59">
        <f t="shared" si="3"/>
        <v>6.4941709186625285E-2</v>
      </c>
      <c r="I59">
        <f t="shared" si="0"/>
        <v>-1.7645617758466632</v>
      </c>
      <c r="J59">
        <f t="shared" si="4"/>
        <v>3.881872219440851E-2</v>
      </c>
      <c r="K59">
        <f t="shared" si="5"/>
        <v>0</v>
      </c>
      <c r="L59">
        <f t="shared" si="6"/>
        <v>0.10651370516643488</v>
      </c>
      <c r="M59">
        <f t="shared" si="24"/>
        <v>16.5</v>
      </c>
      <c r="N59">
        <f t="shared" si="7"/>
        <v>-0.96665865200209955</v>
      </c>
      <c r="O59">
        <f t="shared" si="8"/>
        <v>0.16685735181340663</v>
      </c>
      <c r="P59">
        <f t="shared" si="9"/>
        <v>-1.3202120425953734</v>
      </c>
      <c r="Q59">
        <f t="shared" si="10"/>
        <v>9.3382116183530192E-2</v>
      </c>
      <c r="R59">
        <f t="shared" si="11"/>
        <v>0.44470993952929927</v>
      </c>
      <c r="S59">
        <f t="shared" si="25"/>
        <v>16.5</v>
      </c>
      <c r="T59">
        <f t="shared" si="12"/>
        <v>-0.70411431957844894</v>
      </c>
      <c r="U59">
        <f t="shared" si="13"/>
        <v>0.24068079159471534</v>
      </c>
      <c r="V59">
        <f t="shared" si="14"/>
        <v>-1.1371270214706684</v>
      </c>
      <c r="W59">
        <f t="shared" si="15"/>
        <v>0.12774259465959859</v>
      </c>
      <c r="X59">
        <f t="shared" si="16"/>
        <v>0.83110744017983373</v>
      </c>
      <c r="Y59">
        <f t="shared" si="26"/>
        <v>16.5</v>
      </c>
      <c r="Z59">
        <f t="shared" si="17"/>
        <v>-0.60978088792333152</v>
      </c>
      <c r="AA59">
        <f t="shared" si="18"/>
        <v>0.27100348176904421</v>
      </c>
      <c r="AB59">
        <f t="shared" si="19"/>
        <v>-1.1097808879233315</v>
      </c>
      <c r="AC59">
        <f t="shared" si="20"/>
        <v>0.13354672846910892</v>
      </c>
      <c r="AD59">
        <f t="shared" si="21"/>
        <v>1.2071704745943848</v>
      </c>
      <c r="AE59">
        <f t="shared" si="27"/>
        <v>0.12670582478913486</v>
      </c>
      <c r="AF59">
        <v>16.5</v>
      </c>
      <c r="AG59">
        <f t="shared" si="22"/>
        <v>-1.0670361056796525</v>
      </c>
    </row>
    <row r="60" spans="6:33" x14ac:dyDescent="0.25">
      <c r="F60">
        <f t="shared" si="23"/>
        <v>16.75</v>
      </c>
      <c r="G60">
        <f t="shared" si="2"/>
        <v>-1.454410266388501</v>
      </c>
      <c r="H60">
        <f t="shared" si="3"/>
        <v>7.2916297659042464E-2</v>
      </c>
      <c r="I60">
        <f t="shared" si="0"/>
        <v>-1.704410266388501</v>
      </c>
      <c r="J60">
        <f t="shared" si="4"/>
        <v>4.4152233634442553E-2</v>
      </c>
      <c r="K60">
        <f t="shared" si="5"/>
        <v>0</v>
      </c>
      <c r="L60">
        <f t="shared" si="6"/>
        <v>0.12373362292569468</v>
      </c>
      <c r="M60">
        <f t="shared" si="24"/>
        <v>16.75</v>
      </c>
      <c r="N60">
        <f t="shared" si="7"/>
        <v>-0.92412511176562628</v>
      </c>
      <c r="O60">
        <f t="shared" si="8"/>
        <v>0.1777105901298755</v>
      </c>
      <c r="P60">
        <f t="shared" si="9"/>
        <v>-1.2776785023589001</v>
      </c>
      <c r="Q60">
        <f t="shared" si="10"/>
        <v>0.10068140411307906</v>
      </c>
      <c r="R60">
        <f t="shared" si="11"/>
        <v>0.48777524125572347</v>
      </c>
      <c r="S60">
        <f t="shared" si="25"/>
        <v>16.75</v>
      </c>
      <c r="T60">
        <f t="shared" si="12"/>
        <v>-0.66938582940061675</v>
      </c>
      <c r="U60">
        <f t="shared" si="13"/>
        <v>0.25162469434475987</v>
      </c>
      <c r="V60">
        <f t="shared" si="14"/>
        <v>-1.1023985312928359</v>
      </c>
      <c r="W60">
        <f t="shared" si="15"/>
        <v>0.13514422488801245</v>
      </c>
      <c r="X60">
        <f t="shared" si="16"/>
        <v>0.89264361713744123</v>
      </c>
      <c r="Y60">
        <f t="shared" si="26"/>
        <v>16.75</v>
      </c>
      <c r="Z60">
        <f t="shared" si="17"/>
        <v>-0.57970513319425043</v>
      </c>
      <c r="AA60">
        <f t="shared" si="18"/>
        <v>0.28105674057241786</v>
      </c>
      <c r="AB60">
        <f t="shared" si="19"/>
        <v>-1.0797051331942504</v>
      </c>
      <c r="AC60">
        <f t="shared" si="20"/>
        <v>0.14013675366871403</v>
      </c>
      <c r="AD60">
        <f t="shared" si="21"/>
        <v>1.2822282976919257</v>
      </c>
      <c r="AE60">
        <f t="shared" si="27"/>
        <v>0.1385404213970482</v>
      </c>
      <c r="AF60">
        <v>16.75</v>
      </c>
      <c r="AG60">
        <f t="shared" si="22"/>
        <v>-1.1849723523647022</v>
      </c>
    </row>
    <row r="61" spans="6:33" x14ac:dyDescent="0.25">
      <c r="F61">
        <f t="shared" si="23"/>
        <v>17</v>
      </c>
      <c r="G61">
        <f t="shared" si="2"/>
        <v>-1.3951499232479385</v>
      </c>
      <c r="H61">
        <f t="shared" si="3"/>
        <v>8.1485317115175204E-2</v>
      </c>
      <c r="I61">
        <f t="shared" si="0"/>
        <v>-1.6451499232479385</v>
      </c>
      <c r="J61">
        <f t="shared" si="4"/>
        <v>4.9969448737568235E-2</v>
      </c>
      <c r="K61">
        <f t="shared" si="5"/>
        <v>0</v>
      </c>
      <c r="L61">
        <f t="shared" si="6"/>
        <v>0.14302139994428065</v>
      </c>
      <c r="M61">
        <f t="shared" si="24"/>
        <v>17</v>
      </c>
      <c r="N61">
        <f t="shared" si="7"/>
        <v>-0.88222172127549281</v>
      </c>
      <c r="O61">
        <f t="shared" si="8"/>
        <v>0.18882845891757558</v>
      </c>
      <c r="P61">
        <f t="shared" si="9"/>
        <v>-1.2357751118687665</v>
      </c>
      <c r="Q61">
        <f t="shared" si="10"/>
        <v>0.10827108430727662</v>
      </c>
      <c r="R61">
        <f t="shared" si="11"/>
        <v>0.53358728866784189</v>
      </c>
      <c r="S61">
        <f t="shared" si="25"/>
        <v>17</v>
      </c>
      <c r="T61">
        <f t="shared" si="12"/>
        <v>-0.63517185433614354</v>
      </c>
      <c r="U61">
        <f t="shared" si="13"/>
        <v>0.26265816884896109</v>
      </c>
      <c r="V61">
        <f t="shared" si="14"/>
        <v>-1.0681845562283629</v>
      </c>
      <c r="W61">
        <f t="shared" si="15"/>
        <v>0.14271863488796788</v>
      </c>
      <c r="X61">
        <f t="shared" si="16"/>
        <v>0.95692725089152075</v>
      </c>
      <c r="Y61">
        <f t="shared" si="26"/>
        <v>17</v>
      </c>
      <c r="Z61">
        <f t="shared" si="17"/>
        <v>-0.55007496162396929</v>
      </c>
      <c r="AA61">
        <f t="shared" si="18"/>
        <v>0.29113397969000915</v>
      </c>
      <c r="AB61">
        <f t="shared" si="19"/>
        <v>-1.0500749616239693</v>
      </c>
      <c r="AC61">
        <f t="shared" si="20"/>
        <v>0.14684182471548315</v>
      </c>
      <c r="AD61">
        <f t="shared" si="21"/>
        <v>1.3599082600478889</v>
      </c>
      <c r="AE61">
        <f t="shared" si="27"/>
        <v>0.1507458176501392</v>
      </c>
      <c r="AF61">
        <v>17</v>
      </c>
      <c r="AG61">
        <f t="shared" si="22"/>
        <v>-1.3092896023239915</v>
      </c>
    </row>
    <row r="62" spans="6:33" x14ac:dyDescent="0.25">
      <c r="F62">
        <f t="shared" si="23"/>
        <v>17.25</v>
      </c>
      <c r="G62">
        <f t="shared" si="2"/>
        <v>-1.3367547255633283</v>
      </c>
      <c r="H62">
        <f t="shared" si="3"/>
        <v>9.0651356004109299E-2</v>
      </c>
      <c r="I62">
        <f t="shared" si="0"/>
        <v>-1.5867547255633283</v>
      </c>
      <c r="J62">
        <f t="shared" si="4"/>
        <v>5.6284103228833149E-2</v>
      </c>
      <c r="K62">
        <f t="shared" si="5"/>
        <v>0</v>
      </c>
      <c r="L62">
        <f t="shared" si="6"/>
        <v>0.16452604324443998</v>
      </c>
      <c r="M62">
        <f t="shared" si="24"/>
        <v>17.25</v>
      </c>
      <c r="N62">
        <f t="shared" si="7"/>
        <v>-0.84093008100397604</v>
      </c>
      <c r="O62">
        <f t="shared" si="8"/>
        <v>0.20019355267332897</v>
      </c>
      <c r="P62">
        <f t="shared" si="9"/>
        <v>-1.1944834715972499</v>
      </c>
      <c r="Q62">
        <f t="shared" si="10"/>
        <v>0.11614445117803072</v>
      </c>
      <c r="R62">
        <f t="shared" si="11"/>
        <v>0.58221007401369285</v>
      </c>
      <c r="S62">
        <f t="shared" si="25"/>
        <v>17.25</v>
      </c>
      <c r="T62">
        <f t="shared" si="12"/>
        <v>-0.60145737123355225</v>
      </c>
      <c r="U62">
        <f t="shared" si="13"/>
        <v>0.27376769823323954</v>
      </c>
      <c r="V62">
        <f t="shared" si="14"/>
        <v>-1.0344700731257714</v>
      </c>
      <c r="W62">
        <f t="shared" si="15"/>
        <v>0.15045823020154933</v>
      </c>
      <c r="X62">
        <f t="shared" si="16"/>
        <v>1.0239790385973602</v>
      </c>
      <c r="Y62">
        <f t="shared" si="26"/>
        <v>17.25</v>
      </c>
      <c r="Z62">
        <f t="shared" si="17"/>
        <v>-0.52087736278166408</v>
      </c>
      <c r="AA62">
        <f t="shared" si="18"/>
        <v>0.30122610296213931</v>
      </c>
      <c r="AB62">
        <f t="shared" si="19"/>
        <v>-1.0208773627816641</v>
      </c>
      <c r="AC62">
        <f t="shared" si="20"/>
        <v>0.15365627271595139</v>
      </c>
      <c r="AD62">
        <f t="shared" si="21"/>
        <v>1.4402100073334489</v>
      </c>
      <c r="AE62">
        <f t="shared" si="27"/>
        <v>0.16326263268608032</v>
      </c>
      <c r="AF62">
        <v>17.25</v>
      </c>
      <c r="AG62">
        <f t="shared" si="22"/>
        <v>-1.4396224284935377</v>
      </c>
    </row>
    <row r="63" spans="6:33" x14ac:dyDescent="0.25">
      <c r="F63">
        <f t="shared" si="23"/>
        <v>17.5</v>
      </c>
      <c r="G63">
        <f t="shared" si="2"/>
        <v>-1.2791997757549298</v>
      </c>
      <c r="H63">
        <f t="shared" si="3"/>
        <v>0.10041335740867437</v>
      </c>
      <c r="I63">
        <f t="shared" si="0"/>
        <v>-1.5291997757549298</v>
      </c>
      <c r="J63">
        <f t="shared" si="4"/>
        <v>6.3107463091198635E-2</v>
      </c>
      <c r="K63">
        <f t="shared" si="5"/>
        <v>0</v>
      </c>
      <c r="L63">
        <f t="shared" si="6"/>
        <v>0.18839675160767078</v>
      </c>
      <c r="M63">
        <f t="shared" si="24"/>
        <v>17.5</v>
      </c>
      <c r="N63">
        <f t="shared" si="7"/>
        <v>-0.800232585703606</v>
      </c>
      <c r="O63">
        <f t="shared" si="8"/>
        <v>0.21178802673846189</v>
      </c>
      <c r="P63">
        <f t="shared" si="9"/>
        <v>-1.1537859762968798</v>
      </c>
      <c r="Q63">
        <f t="shared" si="10"/>
        <v>0.12429396249264396</v>
      </c>
      <c r="R63">
        <f t="shared" si="11"/>
        <v>0.63370318094444045</v>
      </c>
      <c r="S63">
        <f t="shared" si="25"/>
        <v>17.5</v>
      </c>
      <c r="T63">
        <f t="shared" si="12"/>
        <v>-0.56822800546847807</v>
      </c>
      <c r="U63">
        <f t="shared" si="13"/>
        <v>0.28494007874123778</v>
      </c>
      <c r="V63">
        <f t="shared" si="14"/>
        <v>-1.0012407073606973</v>
      </c>
      <c r="W63">
        <f t="shared" si="15"/>
        <v>0.15835522531181775</v>
      </c>
      <c r="X63">
        <f t="shared" si="16"/>
        <v>1.0938163366451441</v>
      </c>
      <c r="Y63">
        <f t="shared" si="26"/>
        <v>17.5</v>
      </c>
      <c r="Z63">
        <f t="shared" si="17"/>
        <v>-0.49209988787746489</v>
      </c>
      <c r="AA63">
        <f t="shared" si="18"/>
        <v>0.31132436575997535</v>
      </c>
      <c r="AB63">
        <f t="shared" si="19"/>
        <v>-0.99209988787746495</v>
      </c>
      <c r="AC63">
        <f t="shared" si="20"/>
        <v>0.16057440061765152</v>
      </c>
      <c r="AD63">
        <f t="shared" si="21"/>
        <v>1.5231309291623889</v>
      </c>
      <c r="AE63">
        <f t="shared" si="27"/>
        <v>0.17602758445789876</v>
      </c>
      <c r="AF63">
        <v>17.5</v>
      </c>
      <c r="AG63">
        <f t="shared" si="22"/>
        <v>-1.575540196575107</v>
      </c>
    </row>
    <row r="64" spans="6:33" x14ac:dyDescent="0.25">
      <c r="F64">
        <f t="shared" si="23"/>
        <v>17.75</v>
      </c>
      <c r="G64">
        <f t="shared" si="2"/>
        <v>-1.2224612357871041</v>
      </c>
      <c r="H64">
        <f t="shared" si="3"/>
        <v>0.1107666272105524</v>
      </c>
      <c r="I64">
        <f t="shared" si="0"/>
        <v>-1.4724612357871041</v>
      </c>
      <c r="J64">
        <f t="shared" si="4"/>
        <v>7.0448183756253904E-2</v>
      </c>
      <c r="K64">
        <f t="shared" si="5"/>
        <v>0</v>
      </c>
      <c r="L64">
        <f t="shared" si="6"/>
        <v>0.21478200428400784</v>
      </c>
      <c r="M64">
        <f t="shared" si="24"/>
        <v>17.75</v>
      </c>
      <c r="N64">
        <f t="shared" si="7"/>
        <v>-0.76011237933773246</v>
      </c>
      <c r="O64">
        <f t="shared" si="8"/>
        <v>0.22359370678890941</v>
      </c>
      <c r="P64">
        <f t="shared" si="9"/>
        <v>-1.1136657699310062</v>
      </c>
      <c r="Q64">
        <f t="shared" si="10"/>
        <v>0.13271129966891596</v>
      </c>
      <c r="R64">
        <f t="shared" si="11"/>
        <v>0.68812168850477873</v>
      </c>
      <c r="S64">
        <f t="shared" si="25"/>
        <v>17.75</v>
      </c>
      <c r="T64">
        <f t="shared" si="12"/>
        <v>-0.53546999414462748</v>
      </c>
      <c r="U64">
        <f t="shared" si="13"/>
        <v>0.29616245050625589</v>
      </c>
      <c r="V64">
        <f t="shared" si="14"/>
        <v>-0.96848269603684678</v>
      </c>
      <c r="W64">
        <f t="shared" si="15"/>
        <v>0.16640167844042442</v>
      </c>
      <c r="X64">
        <f t="shared" si="16"/>
        <v>1.1664532428756891</v>
      </c>
      <c r="Y64">
        <f t="shared" si="26"/>
        <v>17.75</v>
      </c>
      <c r="Z64">
        <f t="shared" si="17"/>
        <v>-0.46373061789355202</v>
      </c>
      <c r="AA64">
        <f t="shared" si="18"/>
        <v>0.32142037897118103</v>
      </c>
      <c r="AB64">
        <f t="shared" si="19"/>
        <v>-0.96373061789355208</v>
      </c>
      <c r="AC64">
        <f t="shared" si="20"/>
        <v>0.16759049983784841</v>
      </c>
      <c r="AD64">
        <f t="shared" si="21"/>
        <v>1.6086662627808161</v>
      </c>
      <c r="AE64">
        <f t="shared" si="27"/>
        <v>0.18897429665490814</v>
      </c>
      <c r="AF64">
        <v>17.75</v>
      </c>
      <c r="AG64">
        <f t="shared" si="22"/>
        <v>-1.716551709458134</v>
      </c>
    </row>
    <row r="65" spans="6:33" x14ac:dyDescent="0.25">
      <c r="F65">
        <f t="shared" si="23"/>
        <v>18</v>
      </c>
      <c r="G65">
        <f t="shared" si="2"/>
        <v>-1.1665162678881444</v>
      </c>
      <c r="H65">
        <f t="shared" si="3"/>
        <v>0.12170288759534122</v>
      </c>
      <c r="I65">
        <f t="shared" si="0"/>
        <v>-1.4165162678881444</v>
      </c>
      <c r="J65">
        <f t="shared" si="4"/>
        <v>7.8312202304311088E-2</v>
      </c>
      <c r="K65">
        <f t="shared" si="5"/>
        <v>0</v>
      </c>
      <c r="L65">
        <f t="shared" si="6"/>
        <v>0.24382865746254723</v>
      </c>
      <c r="M65">
        <f t="shared" si="24"/>
        <v>18</v>
      </c>
      <c r="N65">
        <f t="shared" si="7"/>
        <v>-0.72055331316311444</v>
      </c>
      <c r="O65">
        <f t="shared" si="8"/>
        <v>0.23559219355885913</v>
      </c>
      <c r="P65">
        <f t="shared" si="9"/>
        <v>-1.0741067037563883</v>
      </c>
      <c r="Q65">
        <f t="shared" si="10"/>
        <v>0.14138743015961536</v>
      </c>
      <c r="R65">
        <f t="shared" si="11"/>
        <v>0.74551610191228068</v>
      </c>
      <c r="S65">
        <f t="shared" si="25"/>
        <v>18</v>
      </c>
      <c r="T65">
        <f t="shared" si="12"/>
        <v>-0.50317015186835823</v>
      </c>
      <c r="U65">
        <f t="shared" si="13"/>
        <v>0.30742232412466808</v>
      </c>
      <c r="V65">
        <f t="shared" si="14"/>
        <v>-0.93618285376057753</v>
      </c>
      <c r="W65">
        <f t="shared" si="15"/>
        <v>0.17458952485716919</v>
      </c>
      <c r="X65">
        <f t="shared" si="16"/>
        <v>1.2419006859596218</v>
      </c>
      <c r="Y65">
        <f t="shared" si="26"/>
        <v>18</v>
      </c>
      <c r="Z65">
        <f t="shared" si="17"/>
        <v>-0.4357581339440722</v>
      </c>
      <c r="AA65">
        <f t="shared" si="18"/>
        <v>0.33150611113561768</v>
      </c>
      <c r="AB65">
        <f t="shared" si="19"/>
        <v>-0.93575813394407215</v>
      </c>
      <c r="AC65">
        <f t="shared" si="20"/>
        <v>0.17469886578502733</v>
      </c>
      <c r="AD65">
        <f t="shared" si="21"/>
        <v>1.6968091965015413</v>
      </c>
      <c r="AE65">
        <f t="shared" si="27"/>
        <v>0.20203413012699414</v>
      </c>
      <c r="AF65">
        <v>18</v>
      </c>
      <c r="AG65">
        <f t="shared" si="22"/>
        <v>-1.8621106958261531</v>
      </c>
    </row>
    <row r="66" spans="6:33" x14ac:dyDescent="0.25">
      <c r="F66">
        <f t="shared" si="23"/>
        <v>18.25</v>
      </c>
      <c r="G66">
        <f t="shared" si="2"/>
        <v>-1.111342979358801</v>
      </c>
      <c r="H66">
        <f t="shared" si="3"/>
        <v>0.13321037303097794</v>
      </c>
      <c r="I66">
        <f t="shared" si="0"/>
        <v>-1.361342979358801</v>
      </c>
      <c r="J66">
        <f t="shared" si="4"/>
        <v>8.6702663319049841E-2</v>
      </c>
      <c r="K66">
        <f t="shared" si="5"/>
        <v>0</v>
      </c>
      <c r="L66">
        <f t="shared" si="6"/>
        <v>0.27568105949403376</v>
      </c>
      <c r="M66">
        <f t="shared" si="24"/>
        <v>18.25</v>
      </c>
      <c r="N66">
        <f t="shared" si="7"/>
        <v>-0.68153990670365372</v>
      </c>
      <c r="O66">
        <f t="shared" si="8"/>
        <v>0.24776496226797462</v>
      </c>
      <c r="P66">
        <f t="shared" si="9"/>
        <v>-1.0350932972969276</v>
      </c>
      <c r="Q66">
        <f t="shared" si="10"/>
        <v>0.15031267124862724</v>
      </c>
      <c r="R66">
        <f t="shared" si="11"/>
        <v>0.8059323088654744</v>
      </c>
      <c r="S66">
        <f t="shared" si="25"/>
        <v>18.25</v>
      </c>
      <c r="T66">
        <f t="shared" si="12"/>
        <v>-0.47131583888386486</v>
      </c>
      <c r="U66">
        <f t="shared" si="13"/>
        <v>0.31870760326511077</v>
      </c>
      <c r="V66">
        <f t="shared" si="14"/>
        <v>-0.90432854077608416</v>
      </c>
      <c r="W66">
        <f t="shared" si="15"/>
        <v>0.18291060861806774</v>
      </c>
      <c r="X66">
        <f t="shared" si="16"/>
        <v>1.3201665209193818</v>
      </c>
      <c r="Y66">
        <f t="shared" si="26"/>
        <v>18.25</v>
      </c>
      <c r="Z66">
        <f t="shared" si="17"/>
        <v>-0.40817148967940048</v>
      </c>
      <c r="AA66">
        <f t="shared" si="18"/>
        <v>0.34157388891120843</v>
      </c>
      <c r="AB66">
        <f t="shared" si="19"/>
        <v>-0.90817148967940042</v>
      </c>
      <c r="AC66">
        <f t="shared" si="20"/>
        <v>0.18189381229243359</v>
      </c>
      <c r="AD66">
        <f t="shared" si="21"/>
        <v>1.7875509724610676</v>
      </c>
      <c r="AE66">
        <f t="shared" si="27"/>
        <v>0.2151370220287549</v>
      </c>
      <c r="AF66">
        <v>18.25</v>
      </c>
      <c r="AG66">
        <f t="shared" si="22"/>
        <v>-2.0116220115996182</v>
      </c>
    </row>
    <row r="67" spans="6:33" x14ac:dyDescent="0.25">
      <c r="F67">
        <f t="shared" si="23"/>
        <v>18.5</v>
      </c>
      <c r="G67">
        <f t="shared" si="2"/>
        <v>-1.0569203711356865</v>
      </c>
      <c r="H67">
        <f t="shared" si="3"/>
        <v>0.14527396523933975</v>
      </c>
      <c r="I67">
        <f t="shared" ref="I67:I130" si="28">G67-$D$4*SQRT($H$1)</f>
        <v>-1.3069203711356865</v>
      </c>
      <c r="J67">
        <f t="shared" si="4"/>
        <v>9.5619878386666718E-2</v>
      </c>
      <c r="K67">
        <f t="shared" si="5"/>
        <v>0</v>
      </c>
      <c r="L67">
        <f t="shared" si="6"/>
        <v>0.31048019506022229</v>
      </c>
      <c r="M67">
        <f t="shared" si="24"/>
        <v>18.5</v>
      </c>
      <c r="N67">
        <f t="shared" si="7"/>
        <v>-0.64305731137923072</v>
      </c>
      <c r="O67">
        <f t="shared" si="8"/>
        <v>0.26009345633616487</v>
      </c>
      <c r="P67">
        <f t="shared" si="9"/>
        <v>-0.99661070197250456</v>
      </c>
      <c r="Q67">
        <f t="shared" si="10"/>
        <v>0.15947675462824543</v>
      </c>
      <c r="R67">
        <f t="shared" si="11"/>
        <v>0.86941156000220143</v>
      </c>
      <c r="S67">
        <f t="shared" si="25"/>
        <v>18.5</v>
      </c>
      <c r="T67">
        <f t="shared" si="12"/>
        <v>-0.43989493137624819</v>
      </c>
      <c r="U67">
        <f t="shared" si="13"/>
        <v>0.3300066035537515</v>
      </c>
      <c r="V67">
        <f t="shared" si="14"/>
        <v>-0.87290763326846754</v>
      </c>
      <c r="W67">
        <f t="shared" si="15"/>
        <v>0.19135671266966009</v>
      </c>
      <c r="X67">
        <f t="shared" si="16"/>
        <v>1.401255629833007</v>
      </c>
      <c r="Y67">
        <f t="shared" si="26"/>
        <v>18.5</v>
      </c>
      <c r="Z67">
        <f t="shared" si="17"/>
        <v>-0.38096018556784322</v>
      </c>
      <c r="AA67">
        <f t="shared" si="18"/>
        <v>0.35161639603992279</v>
      </c>
      <c r="AB67">
        <f t="shared" si="19"/>
        <v>-0.88096018556784328</v>
      </c>
      <c r="AC67">
        <f t="shared" si="20"/>
        <v>0.18916968498803055</v>
      </c>
      <c r="AD67">
        <f t="shared" si="21"/>
        <v>1.8808809883255577</v>
      </c>
      <c r="AE67">
        <f t="shared" ref="AE67:AE98" si="29">EXP(-(G67^2)/2)/SQRT(2*PI())</f>
        <v>0.22821231694558677</v>
      </c>
      <c r="AF67">
        <v>18.5</v>
      </c>
      <c r="AG67">
        <f t="shared" si="22"/>
        <v>-2.1644484153886978</v>
      </c>
    </row>
    <row r="68" spans="6:33" x14ac:dyDescent="0.25">
      <c r="F68">
        <f t="shared" si="23"/>
        <v>18.75</v>
      </c>
      <c r="G68">
        <f t="shared" ref="G68:G131" si="30">(LN(F68/$C$2)+($D$3+0.5*$D$4^2)*$H$1)/($D$4*SQRT($H$1))</f>
        <v>-1.0032282898071236</v>
      </c>
      <c r="H68">
        <f t="shared" ref="H68:H131" si="31">NORMSDIST(G68)</f>
        <v>0.15787536319759293</v>
      </c>
      <c r="I68">
        <f t="shared" si="28"/>
        <v>-1.2532282898071236</v>
      </c>
      <c r="J68">
        <f t="shared" ref="J68:J131" si="32">NORMSDIST(I68)</f>
        <v>0.10506131862255537</v>
      </c>
      <c r="K68">
        <f t="shared" ref="K68:K131" si="33">IF(F68-$C$2&gt;0,F68-$C$2,0)</f>
        <v>0</v>
      </c>
      <c r="L68">
        <f t="shared" ref="L68:L131" si="34">F68*H68-$C$2*J68/EXP($D$3*$H$1)</f>
        <v>0.34836286755160728</v>
      </c>
      <c r="M68">
        <f t="shared" si="24"/>
        <v>18.75</v>
      </c>
      <c r="N68">
        <f t="shared" ref="N68:N131" si="35">(LN(M68/$C$2)+($D$3+0.5*$D$4^2)*$O$1)/($D$4*SQRT($O$1))</f>
        <v>-0.60509127657578432</v>
      </c>
      <c r="O68">
        <f t="shared" ref="O68:O131" si="36">NORMSDIST(N68)</f>
        <v>0.27255917507509125</v>
      </c>
      <c r="P68">
        <f t="shared" ref="P68:P131" si="37">N68-$D$4*SQRT($O$1)</f>
        <v>-0.95864466716905805</v>
      </c>
      <c r="Q68">
        <f t="shared" ref="Q68:Q131" si="38">NORMSDIST(P68)</f>
        <v>0.16886889117689846</v>
      </c>
      <c r="R68">
        <f t="shared" ref="R68:R131" si="39">M68*O68-$C$2*Q68/EXP($D$3*$O$1)</f>
        <v>0.93599047203916097</v>
      </c>
      <c r="S68">
        <f t="shared" si="25"/>
        <v>18.75</v>
      </c>
      <c r="T68">
        <f t="shared" ref="T68:T131" si="40">(LN(S68/$C$2)+($D$3+0.5*$D$4^2)*$U$1)/($D$4*SQRT($U$1))</f>
        <v>-0.40889579376785112</v>
      </c>
      <c r="U68">
        <f t="shared" ref="U68:U131" si="41">NORMSDIST(T68)</f>
        <v>0.34130806797864133</v>
      </c>
      <c r="V68">
        <f t="shared" ref="V68:V131" si="42">T68-$D$4*SQRT($U$1)</f>
        <v>-0.84190849566007042</v>
      </c>
      <c r="W68">
        <f t="shared" ref="W68:W131" si="43">NORMSDIST(V68)</f>
        <v>0.19991958727644318</v>
      </c>
      <c r="X68">
        <f t="shared" ref="X68:X131" si="44">S68*U68-$C$2*W68/EXP($D$3*$U$1)</f>
        <v>1.4851700268190431</v>
      </c>
      <c r="Y68">
        <f t="shared" si="26"/>
        <v>18.75</v>
      </c>
      <c r="Z68">
        <f t="shared" ref="Z68:Z131" si="45">(LN(Y68/$C$2)+($D$3+0.5*$D$4^2)*$U$1)/($D$4*SQRT($AA$1))</f>
        <v>-0.3541141449035618</v>
      </c>
      <c r="AA68">
        <f t="shared" ref="AA68:AA131" si="46">NORMSDIST(Z68)</f>
        <v>0.36162667097360657</v>
      </c>
      <c r="AB68">
        <f t="shared" ref="AB68:AB131" si="47">Z68-$D$4*SQRT($AA$1)</f>
        <v>-0.85411414490356186</v>
      </c>
      <c r="AC68">
        <f t="shared" ref="AC68:AC131" si="48">NORMSDIST(AB68)</f>
        <v>0.19652087362945653</v>
      </c>
      <c r="AD68">
        <f t="shared" ref="AD68:AD131" si="49">Y68*AA68-$C$2*AC68/EXP($D$3*$AA$1)</f>
        <v>1.9767868976172132</v>
      </c>
      <c r="AE68">
        <f t="shared" si="29"/>
        <v>0.24118957560704452</v>
      </c>
      <c r="AF68">
        <v>18.75</v>
      </c>
      <c r="AG68">
        <f t="shared" ref="AG68:AG131" si="50">-0.5*AF68*$D$4*AE68/SQRT($H$1)-$D$3*$C$2*EXP(-$D$3*$H$1)*J68</f>
        <v>-2.3199177756451155</v>
      </c>
    </row>
    <row r="69" spans="6:33" x14ac:dyDescent="0.25">
      <c r="F69">
        <f t="shared" ref="F69:F132" si="51">F68+0.25</f>
        <v>19</v>
      </c>
      <c r="G69">
        <f t="shared" si="30"/>
        <v>-0.95024738280704124</v>
      </c>
      <c r="H69">
        <f t="shared" si="31"/>
        <v>0.17099328385128662</v>
      </c>
      <c r="I69">
        <f t="shared" si="28"/>
        <v>-1.2002473828070412</v>
      </c>
      <c r="J69">
        <f t="shared" si="32"/>
        <v>0.115021639060431</v>
      </c>
      <c r="K69">
        <f t="shared" si="33"/>
        <v>0</v>
      </c>
      <c r="L69">
        <f t="shared" si="34"/>
        <v>0.38946092787729336</v>
      </c>
      <c r="M69">
        <f t="shared" ref="M69:M132" si="52">M68+0.25</f>
        <v>19</v>
      </c>
      <c r="N69">
        <f t="shared" si="35"/>
        <v>-0.56762811796261214</v>
      </c>
      <c r="O69">
        <f t="shared" si="36"/>
        <v>0.28514375514175522</v>
      </c>
      <c r="P69">
        <f t="shared" si="37"/>
        <v>-0.92118150855588588</v>
      </c>
      <c r="Q69">
        <f t="shared" si="38"/>
        <v>0.178477835408</v>
      </c>
      <c r="R69">
        <f t="shared" si="39"/>
        <v>1.0057010520581739</v>
      </c>
      <c r="S69">
        <f t="shared" ref="S69:S132" si="53">S68+0.25</f>
        <v>19</v>
      </c>
      <c r="T69">
        <f t="shared" si="40"/>
        <v>-0.378307252849443</v>
      </c>
      <c r="U69">
        <f t="shared" si="41"/>
        <v>0.35260117905601163</v>
      </c>
      <c r="V69">
        <f t="shared" si="42"/>
        <v>-0.8113199547416623</v>
      </c>
      <c r="W69">
        <f t="shared" si="43"/>
        <v>0.20859097674549665</v>
      </c>
      <c r="X69">
        <f t="shared" si="44"/>
        <v>1.5719089664627424</v>
      </c>
      <c r="Y69">
        <f t="shared" ref="Y69:Y132" si="54">Y68+0.25</f>
        <v>19</v>
      </c>
      <c r="Z69">
        <f t="shared" si="45"/>
        <v>-0.3276236914035206</v>
      </c>
      <c r="AA69">
        <f t="shared" si="46"/>
        <v>0.3715981033092024</v>
      </c>
      <c r="AB69">
        <f t="shared" si="47"/>
        <v>-0.82762369140352066</v>
      </c>
      <c r="AC69">
        <f t="shared" si="48"/>
        <v>0.20394182343600478</v>
      </c>
      <c r="AD69">
        <f t="shared" si="49"/>
        <v>2.0752547083743806</v>
      </c>
      <c r="AE69">
        <f t="shared" si="29"/>
        <v>0.25399934836208637</v>
      </c>
      <c r="AF69">
        <v>19</v>
      </c>
      <c r="AG69">
        <f t="shared" si="50"/>
        <v>-2.4773305674090067</v>
      </c>
    </row>
    <row r="70" spans="6:33" x14ac:dyDescent="0.25">
      <c r="F70">
        <f t="shared" si="51"/>
        <v>19.25</v>
      </c>
      <c r="G70">
        <f t="shared" si="30"/>
        <v>-0.89795905653763008</v>
      </c>
      <c r="H70">
        <f t="shared" si="31"/>
        <v>0.18460368899014845</v>
      </c>
      <c r="I70">
        <f t="shared" si="28"/>
        <v>-1.1479590565376301</v>
      </c>
      <c r="J70">
        <f t="shared" si="32"/>
        <v>0.12549273325720808</v>
      </c>
      <c r="K70">
        <f t="shared" si="33"/>
        <v>0</v>
      </c>
      <c r="L70">
        <f t="shared" si="34"/>
        <v>0.4339005568198564</v>
      </c>
      <c r="M70">
        <f t="shared" si="52"/>
        <v>19.25</v>
      </c>
      <c r="N70">
        <f t="shared" si="35"/>
        <v>-0.53065468788061687</v>
      </c>
      <c r="O70">
        <f t="shared" si="36"/>
        <v>0.29782904562643508</v>
      </c>
      <c r="P70">
        <f t="shared" si="37"/>
        <v>-0.8842080784738906</v>
      </c>
      <c r="Q70">
        <f t="shared" si="38"/>
        <v>0.18829194911266611</v>
      </c>
      <c r="R70">
        <f t="shared" si="39"/>
        <v>1.0785707413619061</v>
      </c>
      <c r="S70">
        <f t="shared" si="53"/>
        <v>19.25</v>
      </c>
      <c r="T70">
        <f t="shared" si="40"/>
        <v>-0.34811857360232351</v>
      </c>
      <c r="U70">
        <f t="shared" si="41"/>
        <v>0.36387556799884579</v>
      </c>
      <c r="V70">
        <f t="shared" si="42"/>
        <v>-0.78113127549454275</v>
      </c>
      <c r="W70">
        <f t="shared" si="43"/>
        <v>0.21736264443769168</v>
      </c>
      <c r="X70">
        <f t="shared" si="44"/>
        <v>1.6614690549041562</v>
      </c>
      <c r="Y70">
        <f t="shared" si="54"/>
        <v>19.25</v>
      </c>
      <c r="Z70">
        <f t="shared" si="45"/>
        <v>-0.30147952826881502</v>
      </c>
      <c r="AA70">
        <f t="shared" si="46"/>
        <v>0.38152442917287593</v>
      </c>
      <c r="AB70">
        <f t="shared" si="47"/>
        <v>-0.80147952826881497</v>
      </c>
      <c r="AC70">
        <f t="shared" si="48"/>
        <v>0.21142704545240859</v>
      </c>
      <c r="AD70">
        <f t="shared" si="49"/>
        <v>2.1762688798972558</v>
      </c>
      <c r="AE70">
        <f t="shared" si="29"/>
        <v>0.26657390231685135</v>
      </c>
      <c r="AF70">
        <v>19.25</v>
      </c>
      <c r="AG70">
        <f t="shared" si="50"/>
        <v>-2.6359675200651052</v>
      </c>
    </row>
    <row r="71" spans="6:33" x14ac:dyDescent="0.25">
      <c r="F71">
        <f t="shared" si="51"/>
        <v>19.5</v>
      </c>
      <c r="G71">
        <f t="shared" si="30"/>
        <v>-0.84634543719399846</v>
      </c>
      <c r="H71">
        <f t="shared" si="31"/>
        <v>0.19868003362208198</v>
      </c>
      <c r="I71">
        <f t="shared" si="28"/>
        <v>-1.0963454371939985</v>
      </c>
      <c r="J71">
        <f t="shared" si="32"/>
        <v>0.13646381605681582</v>
      </c>
      <c r="K71">
        <f t="shared" si="33"/>
        <v>0</v>
      </c>
      <c r="L71">
        <f t="shared" si="34"/>
        <v>0.48180160689411577</v>
      </c>
      <c r="M71">
        <f t="shared" si="52"/>
        <v>19.5</v>
      </c>
      <c r="N71">
        <f t="shared" si="35"/>
        <v>-0.49415834764115379</v>
      </c>
      <c r="O71">
        <f t="shared" si="36"/>
        <v>0.31059717672496456</v>
      </c>
      <c r="P71">
        <f t="shared" si="37"/>
        <v>-0.84771173823442758</v>
      </c>
      <c r="Q71">
        <f t="shared" si="38"/>
        <v>0.19829926377090482</v>
      </c>
      <c r="R71">
        <f t="shared" si="39"/>
        <v>1.1546224772999496</v>
      </c>
      <c r="S71">
        <f t="shared" si="53"/>
        <v>19.5</v>
      </c>
      <c r="T71">
        <f t="shared" si="40"/>
        <v>-0.31831943658042694</v>
      </c>
      <c r="U71">
        <f t="shared" si="41"/>
        <v>0.37512132112352842</v>
      </c>
      <c r="V71">
        <f t="shared" si="42"/>
        <v>-0.75133213847264624</v>
      </c>
      <c r="W71">
        <f t="shared" si="43"/>
        <v>0.22622639606840933</v>
      </c>
      <c r="X71">
        <f t="shared" si="44"/>
        <v>1.7538443628682829</v>
      </c>
      <c r="Y71">
        <f t="shared" si="54"/>
        <v>19.5</v>
      </c>
      <c r="Z71">
        <f t="shared" si="45"/>
        <v>-0.27567271859699921</v>
      </c>
      <c r="AA71">
        <f t="shared" si="46"/>
        <v>0.39139972568276293</v>
      </c>
      <c r="AB71">
        <f t="shared" si="47"/>
        <v>-0.77567271859699916</v>
      </c>
      <c r="AC71">
        <f t="shared" si="48"/>
        <v>0.21897112598135091</v>
      </c>
      <c r="AD71">
        <f t="shared" si="49"/>
        <v>2.2798124173667835</v>
      </c>
      <c r="AE71">
        <f t="shared" si="29"/>
        <v>0.27884789285349565</v>
      </c>
      <c r="AF71">
        <v>19.5</v>
      </c>
      <c r="AG71">
        <f t="shared" si="50"/>
        <v>-2.7950972839181536</v>
      </c>
    </row>
    <row r="72" spans="6:33" x14ac:dyDescent="0.25">
      <c r="F72">
        <f t="shared" si="51"/>
        <v>19.75</v>
      </c>
      <c r="G72">
        <f t="shared" si="30"/>
        <v>-0.79538933408427936</v>
      </c>
      <c r="H72">
        <f t="shared" si="31"/>
        <v>0.21319353117088805</v>
      </c>
      <c r="I72">
        <f t="shared" si="28"/>
        <v>-1.0453893340842795</v>
      </c>
      <c r="J72">
        <f t="shared" si="32"/>
        <v>0.14792153211999096</v>
      </c>
      <c r="K72">
        <f t="shared" si="33"/>
        <v>0</v>
      </c>
      <c r="L72">
        <f t="shared" si="34"/>
        <v>0.53327700849919069</v>
      </c>
      <c r="M72">
        <f t="shared" si="52"/>
        <v>19.75</v>
      </c>
      <c r="N72">
        <f t="shared" si="35"/>
        <v>-0.45812694158943046</v>
      </c>
      <c r="O72">
        <f t="shared" si="36"/>
        <v>0.32343062201406364</v>
      </c>
      <c r="P72">
        <f t="shared" si="37"/>
        <v>-0.81168033218270419</v>
      </c>
      <c r="Q72">
        <f t="shared" si="38"/>
        <v>0.20848754135689221</v>
      </c>
      <c r="R72">
        <f t="shared" si="39"/>
        <v>1.2338747714622826</v>
      </c>
      <c r="S72">
        <f t="shared" si="53"/>
        <v>19.75</v>
      </c>
      <c r="T72">
        <f t="shared" si="40"/>
        <v>-0.28889991673317628</v>
      </c>
      <c r="U72">
        <f t="shared" si="41"/>
        <v>0.38632898372421182</v>
      </c>
      <c r="V72">
        <f t="shared" si="42"/>
        <v>-0.72191261862539557</v>
      </c>
      <c r="W72">
        <f t="shared" si="43"/>
        <v>0.23517410131256442</v>
      </c>
      <c r="X72">
        <f t="shared" si="44"/>
        <v>1.8490265399756121</v>
      </c>
      <c r="Y72">
        <f t="shared" si="54"/>
        <v>19.75</v>
      </c>
      <c r="Z72">
        <f t="shared" si="45"/>
        <v>-0.25019466704213966</v>
      </c>
      <c r="AA72">
        <f t="shared" si="46"/>
        <v>0.4012184046105452</v>
      </c>
      <c r="AB72">
        <f t="shared" si="47"/>
        <v>-0.75019466704213966</v>
      </c>
      <c r="AC72">
        <f t="shared" si="48"/>
        <v>0.22656873512321521</v>
      </c>
      <c r="AD72">
        <f t="shared" si="49"/>
        <v>2.3858669641569428</v>
      </c>
      <c r="AE72">
        <f t="shared" si="29"/>
        <v>0.29075897209936358</v>
      </c>
      <c r="AF72">
        <v>19.75</v>
      </c>
      <c r="AG72">
        <f t="shared" si="50"/>
        <v>-2.9539839922040469</v>
      </c>
    </row>
    <row r="73" spans="6:33" x14ac:dyDescent="0.25">
      <c r="F73">
        <f t="shared" si="51"/>
        <v>20</v>
      </c>
      <c r="G73">
        <f t="shared" si="30"/>
        <v>-0.74507420525683887</v>
      </c>
      <c r="H73">
        <f t="shared" si="31"/>
        <v>0.22811343090711916</v>
      </c>
      <c r="I73">
        <f t="shared" si="28"/>
        <v>-0.99507420525683887</v>
      </c>
      <c r="J73">
        <f t="shared" si="32"/>
        <v>0.15985008756516361</v>
      </c>
      <c r="K73">
        <f t="shared" si="33"/>
        <v>0</v>
      </c>
      <c r="L73">
        <f t="shared" si="34"/>
        <v>0.58843224399334382</v>
      </c>
      <c r="M73">
        <f t="shared" si="52"/>
        <v>20</v>
      </c>
      <c r="N73">
        <f t="shared" si="35"/>
        <v>-0.42254877279927261</v>
      </c>
      <c r="O73">
        <f t="shared" si="36"/>
        <v>0.33631225440843204</v>
      </c>
      <c r="P73">
        <f t="shared" si="37"/>
        <v>-0.77610216339254645</v>
      </c>
      <c r="Q73">
        <f t="shared" si="38"/>
        <v>0.21884433321350646</v>
      </c>
      <c r="R73">
        <f t="shared" si="39"/>
        <v>1.3163418026495775</v>
      </c>
      <c r="S73">
        <f t="shared" si="53"/>
        <v>20</v>
      </c>
      <c r="T73">
        <f t="shared" si="40"/>
        <v>-0.2598504635603428</v>
      </c>
      <c r="U73">
        <f t="shared" si="41"/>
        <v>0.39748956163706489</v>
      </c>
      <c r="V73">
        <f t="shared" si="42"/>
        <v>-0.6928631654525621</v>
      </c>
      <c r="W73">
        <f t="shared" si="43"/>
        <v>0.2441977137390296</v>
      </c>
      <c r="X73">
        <f t="shared" si="44"/>
        <v>1.9470049297279735</v>
      </c>
      <c r="Y73">
        <f t="shared" si="54"/>
        <v>20</v>
      </c>
      <c r="Z73">
        <f t="shared" si="45"/>
        <v>-0.22503710262841942</v>
      </c>
      <c r="AA73">
        <f t="shared" si="46"/>
        <v>0.41097520535289811</v>
      </c>
      <c r="AB73">
        <f t="shared" si="47"/>
        <v>-0.72503710262841947</v>
      </c>
      <c r="AC73">
        <f t="shared" si="48"/>
        <v>0.2342146344627033</v>
      </c>
      <c r="AD73">
        <f t="shared" si="49"/>
        <v>2.4944128916906321</v>
      </c>
      <c r="AE73">
        <f t="shared" si="29"/>
        <v>0.30224832874740198</v>
      </c>
      <c r="AF73">
        <v>20</v>
      </c>
      <c r="AG73">
        <f t="shared" si="50"/>
        <v>-3.1118946058923735</v>
      </c>
    </row>
    <row r="74" spans="6:33" x14ac:dyDescent="0.25">
      <c r="F74">
        <f t="shared" si="51"/>
        <v>20.25</v>
      </c>
      <c r="G74">
        <f t="shared" si="30"/>
        <v>-0.69538412526261018</v>
      </c>
      <c r="H74">
        <f t="shared" si="31"/>
        <v>0.24340730318663334</v>
      </c>
      <c r="I74">
        <f t="shared" si="28"/>
        <v>-0.94538412526261018</v>
      </c>
      <c r="J74">
        <f t="shared" si="32"/>
        <v>0.17223140187616412</v>
      </c>
      <c r="K74">
        <f t="shared" si="33"/>
        <v>0</v>
      </c>
      <c r="L74">
        <f t="shared" si="34"/>
        <v>0.64736489219252036</v>
      </c>
      <c r="M74">
        <f t="shared" si="52"/>
        <v>20.25</v>
      </c>
      <c r="N74">
        <f t="shared" si="35"/>
        <v>-0.38741258027765141</v>
      </c>
      <c r="O74">
        <f t="shared" si="36"/>
        <v>0.34922539593001123</v>
      </c>
      <c r="P74">
        <f t="shared" si="37"/>
        <v>-0.74096597087092519</v>
      </c>
      <c r="Q74">
        <f t="shared" si="38"/>
        <v>0.22935703671893903</v>
      </c>
      <c r="R74">
        <f t="shared" si="39"/>
        <v>1.4020335230561143</v>
      </c>
      <c r="S74">
        <f t="shared" si="53"/>
        <v>20.25</v>
      </c>
      <c r="T74">
        <f t="shared" si="40"/>
        <v>-0.23116188249962083</v>
      </c>
      <c r="U74">
        <f t="shared" si="41"/>
        <v>0.40859452070805313</v>
      </c>
      <c r="V74">
        <f t="shared" si="42"/>
        <v>-0.66417458439184007</v>
      </c>
      <c r="W74">
        <f t="shared" si="43"/>
        <v>0.25328928910840337</v>
      </c>
      <c r="X74">
        <f t="shared" si="44"/>
        <v>2.0477666846190239</v>
      </c>
      <c r="Y74">
        <f t="shared" si="54"/>
        <v>20.25</v>
      </c>
      <c r="Z74">
        <f t="shared" si="45"/>
        <v>-0.20019206263130507</v>
      </c>
      <c r="AA74">
        <f t="shared" si="46"/>
        <v>0.42066518731506308</v>
      </c>
      <c r="AB74">
        <f t="shared" si="47"/>
        <v>-0.70019206263130507</v>
      </c>
      <c r="AC74">
        <f t="shared" si="48"/>
        <v>0.24190368394263723</v>
      </c>
      <c r="AD74">
        <f t="shared" si="49"/>
        <v>2.605429386716545</v>
      </c>
      <c r="AE74">
        <f t="shared" si="29"/>
        <v>0.31326115539689792</v>
      </c>
      <c r="AF74">
        <v>20.25</v>
      </c>
      <c r="AG74">
        <f t="shared" si="50"/>
        <v>-3.2681059408336699</v>
      </c>
    </row>
    <row r="75" spans="6:33" x14ac:dyDescent="0.25">
      <c r="F75">
        <f t="shared" si="51"/>
        <v>20.5</v>
      </c>
      <c r="G75">
        <f t="shared" si="30"/>
        <v>-0.6463037548953533</v>
      </c>
      <c r="H75">
        <f t="shared" si="31"/>
        <v>0.25904132830484339</v>
      </c>
      <c r="I75">
        <f t="shared" si="28"/>
        <v>-0.8963037548953533</v>
      </c>
      <c r="J75">
        <f t="shared" si="32"/>
        <v>0.18504527711232308</v>
      </c>
      <c r="K75">
        <f t="shared" si="33"/>
        <v>0</v>
      </c>
      <c r="L75">
        <f t="shared" si="34"/>
        <v>0.71016424471496098</v>
      </c>
      <c r="M75">
        <f t="shared" si="52"/>
        <v>20.5</v>
      </c>
      <c r="N75">
        <f t="shared" si="35"/>
        <v>-0.35270751756781682</v>
      </c>
      <c r="O75">
        <f t="shared" si="36"/>
        <v>0.3621538614636608</v>
      </c>
      <c r="P75">
        <f t="shared" si="37"/>
        <v>-0.70626090816109066</v>
      </c>
      <c r="Q75">
        <f t="shared" si="38"/>
        <v>0.24001294951356594</v>
      </c>
      <c r="R75">
        <f t="shared" si="39"/>
        <v>1.4909557761392627</v>
      </c>
      <c r="S75">
        <f t="shared" si="53"/>
        <v>20.5</v>
      </c>
      <c r="T75">
        <f t="shared" si="40"/>
        <v>-0.20282531745615853</v>
      </c>
      <c r="U75">
        <f t="shared" si="41"/>
        <v>0.41963578436860244</v>
      </c>
      <c r="V75">
        <f t="shared" si="42"/>
        <v>-0.6358380193483778</v>
      </c>
      <c r="W75">
        <f t="shared" si="43"/>
        <v>0.26244100207556365</v>
      </c>
      <c r="X75">
        <f t="shared" si="44"/>
        <v>2.151296880871012</v>
      </c>
      <c r="Y75">
        <f t="shared" si="54"/>
        <v>20.5</v>
      </c>
      <c r="Z75">
        <f t="shared" si="45"/>
        <v>-0.17565187744767663</v>
      </c>
      <c r="AA75">
        <f t="shared" si="46"/>
        <v>0.43028372180041358</v>
      </c>
      <c r="AB75">
        <f t="shared" si="47"/>
        <v>-0.67565187744767663</v>
      </c>
      <c r="AC75">
        <f t="shared" si="48"/>
        <v>0.24963084796557916</v>
      </c>
      <c r="AD75">
        <f t="shared" si="49"/>
        <v>2.7188945359093131</v>
      </c>
      <c r="AE75">
        <f t="shared" si="29"/>
        <v>0.32374704125184545</v>
      </c>
      <c r="AF75">
        <v>20.5</v>
      </c>
      <c r="AG75">
        <f t="shared" si="50"/>
        <v>-3.4219112900059385</v>
      </c>
    </row>
    <row r="76" spans="6:33" x14ac:dyDescent="0.25">
      <c r="F76">
        <f t="shared" si="51"/>
        <v>20.75</v>
      </c>
      <c r="G76">
        <f t="shared" si="30"/>
        <v>-0.59781831276597397</v>
      </c>
      <c r="H76">
        <f t="shared" si="31"/>
        <v>0.27498058506332806</v>
      </c>
      <c r="I76">
        <f t="shared" si="28"/>
        <v>-0.84781831276597397</v>
      </c>
      <c r="J76">
        <f t="shared" si="32"/>
        <v>0.19826958140097367</v>
      </c>
      <c r="K76">
        <f t="shared" si="33"/>
        <v>0</v>
      </c>
      <c r="L76">
        <f t="shared" si="34"/>
        <v>0.77691099458146162</v>
      </c>
      <c r="M76">
        <f t="shared" si="52"/>
        <v>20.75</v>
      </c>
      <c r="N76">
        <f t="shared" si="35"/>
        <v>-0.31842313264930477</v>
      </c>
      <c r="O76">
        <f t="shared" si="36"/>
        <v>0.37508199671001985</v>
      </c>
      <c r="P76">
        <f t="shared" si="37"/>
        <v>-0.67197652324257851</v>
      </c>
      <c r="Q76">
        <f t="shared" si="38"/>
        <v>0.25079932109806191</v>
      </c>
      <c r="R76">
        <f t="shared" si="39"/>
        <v>1.5831104246977903</v>
      </c>
      <c r="S76">
        <f t="shared" si="53"/>
        <v>20.75</v>
      </c>
      <c r="T76">
        <f t="shared" si="40"/>
        <v>-0.17483223439098336</v>
      </c>
      <c r="U76">
        <f t="shared" si="41"/>
        <v>0.43060572951363296</v>
      </c>
      <c r="V76">
        <f t="shared" si="42"/>
        <v>-0.60784493628320269</v>
      </c>
      <c r="W76">
        <f t="shared" si="43"/>
        <v>0.27164516134472472</v>
      </c>
      <c r="X76">
        <f t="shared" si="44"/>
        <v>2.2575786323492908</v>
      </c>
      <c r="Y76">
        <f t="shared" si="54"/>
        <v>20.75</v>
      </c>
      <c r="Z76">
        <f t="shared" si="45"/>
        <v>-0.15140915638298696</v>
      </c>
      <c r="AA76">
        <f t="shared" si="46"/>
        <v>0.43982648349191827</v>
      </c>
      <c r="AB76">
        <f t="shared" si="47"/>
        <v>-0.65140915638298691</v>
      </c>
      <c r="AC76">
        <f t="shared" si="48"/>
        <v>0.25739120076390498</v>
      </c>
      <c r="AD76">
        <f t="shared" si="49"/>
        <v>2.834785407717642</v>
      </c>
      <c r="AE76">
        <f t="shared" si="29"/>
        <v>0.33366028955386345</v>
      </c>
      <c r="AF76">
        <v>20.75</v>
      </c>
      <c r="AG76">
        <f t="shared" si="50"/>
        <v>-3.5726265673946918</v>
      </c>
    </row>
    <row r="77" spans="6:33" x14ac:dyDescent="0.25">
      <c r="F77">
        <f t="shared" si="51"/>
        <v>21</v>
      </c>
      <c r="G77">
        <f t="shared" si="30"/>
        <v>-0.54991354857911123</v>
      </c>
      <c r="H77">
        <f t="shared" si="31"/>
        <v>0.29118933547672737</v>
      </c>
      <c r="I77">
        <f t="shared" si="28"/>
        <v>-0.79991354857911123</v>
      </c>
      <c r="J77">
        <f t="shared" si="32"/>
        <v>0.2118804436957854</v>
      </c>
      <c r="K77">
        <f t="shared" si="33"/>
        <v>0</v>
      </c>
      <c r="L77">
        <f t="shared" si="34"/>
        <v>0.84767699654554729</v>
      </c>
      <c r="M77">
        <f t="shared" si="52"/>
        <v>21</v>
      </c>
      <c r="N77">
        <f t="shared" si="35"/>
        <v>-0.28454934904163171</v>
      </c>
      <c r="O77">
        <f t="shared" si="36"/>
        <v>0.38799471057605084</v>
      </c>
      <c r="P77">
        <f t="shared" si="37"/>
        <v>-0.63810273963490549</v>
      </c>
      <c r="Q77">
        <f t="shared" si="38"/>
        <v>0.26170340165375716</v>
      </c>
      <c r="R77">
        <f t="shared" si="39"/>
        <v>1.6784954877378659</v>
      </c>
      <c r="S77">
        <f t="shared" si="53"/>
        <v>21</v>
      </c>
      <c r="T77">
        <f t="shared" si="40"/>
        <v>-0.1471744058922326</v>
      </c>
      <c r="U77">
        <f t="shared" si="41"/>
        <v>0.44149718086619649</v>
      </c>
      <c r="V77">
        <f t="shared" si="42"/>
        <v>-0.58018710778445193</v>
      </c>
      <c r="W77">
        <f t="shared" si="43"/>
        <v>0.28089422332984637</v>
      </c>
      <c r="X77">
        <f t="shared" si="44"/>
        <v>2.3665932032534744</v>
      </c>
      <c r="Y77">
        <f t="shared" si="54"/>
        <v>21</v>
      </c>
      <c r="Z77">
        <f t="shared" si="45"/>
        <v>-0.1274567742895556</v>
      </c>
      <c r="AA77">
        <f t="shared" si="46"/>
        <v>0.44928944160386292</v>
      </c>
      <c r="AB77">
        <f t="shared" si="47"/>
        <v>-0.6274567742895556</v>
      </c>
      <c r="AC77">
        <f t="shared" si="48"/>
        <v>0.26517993107868743</v>
      </c>
      <c r="AD77">
        <f t="shared" si="49"/>
        <v>2.9530781314053645</v>
      </c>
      <c r="AE77">
        <f t="shared" si="29"/>
        <v>0.34296016051639772</v>
      </c>
      <c r="AF77">
        <v>21</v>
      </c>
      <c r="AG77">
        <f t="shared" si="50"/>
        <v>-3.7195959140126549</v>
      </c>
    </row>
    <row r="78" spans="6:33" x14ac:dyDescent="0.25">
      <c r="F78">
        <f t="shared" si="51"/>
        <v>21.25</v>
      </c>
      <c r="G78">
        <f t="shared" si="30"/>
        <v>-0.50257571799109979</v>
      </c>
      <c r="H78">
        <f t="shared" si="31"/>
        <v>0.30763130240971592</v>
      </c>
      <c r="I78">
        <f t="shared" si="28"/>
        <v>-0.75257571799109979</v>
      </c>
      <c r="J78">
        <f t="shared" si="32"/>
        <v>0.22585245684042549</v>
      </c>
      <c r="K78">
        <f t="shared" si="33"/>
        <v>0</v>
      </c>
      <c r="L78">
        <f t="shared" si="34"/>
        <v>0.92252509777961578</v>
      </c>
      <c r="M78">
        <f t="shared" si="52"/>
        <v>21.25</v>
      </c>
      <c r="N78">
        <f t="shared" si="35"/>
        <v>-0.25107644802618884</v>
      </c>
      <c r="O78">
        <f t="shared" si="36"/>
        <v>0.40087750226729096</v>
      </c>
      <c r="P78">
        <f t="shared" si="37"/>
        <v>-0.60462983861946262</v>
      </c>
      <c r="Q78">
        <f t="shared" si="38"/>
        <v>0.27271248797336911</v>
      </c>
      <c r="R78">
        <f t="shared" si="39"/>
        <v>1.7771052847686484</v>
      </c>
      <c r="S78">
        <f t="shared" si="53"/>
        <v>21.25</v>
      </c>
      <c r="T78">
        <f t="shared" si="40"/>
        <v>-0.1198438966593913</v>
      </c>
      <c r="U78">
        <f t="shared" si="41"/>
        <v>0.45230340400248559</v>
      </c>
      <c r="V78">
        <f t="shared" si="42"/>
        <v>-0.55285659855161062</v>
      </c>
      <c r="W78">
        <f t="shared" si="43"/>
        <v>0.29018080437737381</v>
      </c>
      <c r="X78">
        <f t="shared" si="44"/>
        <v>2.4783201192287452</v>
      </c>
      <c r="Y78">
        <f t="shared" si="54"/>
        <v>21.25</v>
      </c>
      <c r="Z78">
        <f t="shared" si="45"/>
        <v>-0.10378785899554988</v>
      </c>
      <c r="AA78">
        <f t="shared" si="46"/>
        <v>0.45866885077509256</v>
      </c>
      <c r="AB78">
        <f t="shared" si="47"/>
        <v>-0.60378785899554988</v>
      </c>
      <c r="AC78">
        <f t="shared" si="48"/>
        <v>0.27299234618723695</v>
      </c>
      <c r="AD78">
        <f t="shared" si="49"/>
        <v>3.0737479732486559</v>
      </c>
      <c r="AE78">
        <f t="shared" si="29"/>
        <v>0.35161104175272823</v>
      </c>
      <c r="AF78">
        <v>21.25</v>
      </c>
      <c r="AG78">
        <f t="shared" si="50"/>
        <v>-3.8621967203873413</v>
      </c>
    </row>
    <row r="79" spans="6:33" x14ac:dyDescent="0.25">
      <c r="F79">
        <f t="shared" si="51"/>
        <v>21.5</v>
      </c>
      <c r="G79">
        <f t="shared" si="30"/>
        <v>-0.45579155893833467</v>
      </c>
      <c r="H79">
        <f t="shared" si="31"/>
        <v>0.32426993731519338</v>
      </c>
      <c r="I79">
        <f t="shared" si="28"/>
        <v>-0.70579155893833467</v>
      </c>
      <c r="J79">
        <f t="shared" si="32"/>
        <v>0.24015888607896763</v>
      </c>
      <c r="K79">
        <f t="shared" si="33"/>
        <v>0</v>
      </c>
      <c r="L79">
        <f t="shared" si="34"/>
        <v>1.0015090367878123</v>
      </c>
      <c r="M79">
        <f t="shared" si="52"/>
        <v>21.5</v>
      </c>
      <c r="N79">
        <f t="shared" si="35"/>
        <v>-0.21799505190786861</v>
      </c>
      <c r="O79">
        <f t="shared" si="36"/>
        <v>0.41371648336370348</v>
      </c>
      <c r="P79">
        <f t="shared" si="37"/>
        <v>-0.57154844250114234</v>
      </c>
      <c r="Q79">
        <f t="shared" si="38"/>
        <v>0.28381396642436735</v>
      </c>
      <c r="R79">
        <f t="shared" si="39"/>
        <v>1.8789305862379004</v>
      </c>
      <c r="S79">
        <f t="shared" si="53"/>
        <v>21.5</v>
      </c>
      <c r="T79">
        <f t="shared" si="40"/>
        <v>-9.2833049836467077E-2</v>
      </c>
      <c r="U79">
        <f t="shared" si="41"/>
        <v>0.46301809720042764</v>
      </c>
      <c r="V79">
        <f t="shared" si="42"/>
        <v>-0.52584575172868642</v>
      </c>
      <c r="W79">
        <f t="shared" si="43"/>
        <v>0.29949769161147377</v>
      </c>
      <c r="X79">
        <f t="shared" si="44"/>
        <v>2.5927372765831009</v>
      </c>
      <c r="Y79">
        <f t="shared" si="54"/>
        <v>21.5</v>
      </c>
      <c r="Z79">
        <f t="shared" si="45"/>
        <v>-8.0395779469167317E-2</v>
      </c>
      <c r="AA79">
        <f t="shared" si="46"/>
        <v>0.46796124176835163</v>
      </c>
      <c r="AB79">
        <f t="shared" si="47"/>
        <v>-0.58039577946916732</v>
      </c>
      <c r="AC79">
        <f t="shared" si="48"/>
        <v>0.28082387531843278</v>
      </c>
      <c r="AD79">
        <f t="shared" si="49"/>
        <v>3.1967694098689394</v>
      </c>
      <c r="AE79">
        <f t="shared" si="29"/>
        <v>0.35958254924410982</v>
      </c>
      <c r="AF79">
        <v>21.5</v>
      </c>
      <c r="AG79">
        <f t="shared" si="50"/>
        <v>-3.9998440332226797</v>
      </c>
    </row>
    <row r="80" spans="6:33" x14ac:dyDescent="0.25">
      <c r="F80">
        <f t="shared" si="51"/>
        <v>21.75</v>
      </c>
      <c r="G80">
        <f t="shared" si="30"/>
        <v>-0.40954826933403066</v>
      </c>
      <c r="H80">
        <f t="shared" si="31"/>
        <v>0.34106867563563747</v>
      </c>
      <c r="I80">
        <f t="shared" si="28"/>
        <v>-0.65954826933403066</v>
      </c>
      <c r="J80">
        <f t="shared" si="32"/>
        <v>0.25477188029528325</v>
      </c>
      <c r="K80">
        <f t="shared" si="33"/>
        <v>0</v>
      </c>
      <c r="L80">
        <f t="shared" si="34"/>
        <v>1.0846734077581122</v>
      </c>
      <c r="M80">
        <f t="shared" si="52"/>
        <v>21.75</v>
      </c>
      <c r="N80">
        <f t="shared" si="35"/>
        <v>-0.18529610824429185</v>
      </c>
      <c r="O80">
        <f t="shared" si="36"/>
        <v>0.42649839517380456</v>
      </c>
      <c r="P80">
        <f t="shared" si="37"/>
        <v>-0.53884949883756561</v>
      </c>
      <c r="Q80">
        <f t="shared" si="38"/>
        <v>0.29499535289837353</v>
      </c>
      <c r="R80">
        <f t="shared" si="39"/>
        <v>1.9839587688901021</v>
      </c>
      <c r="S80">
        <f t="shared" si="53"/>
        <v>21.75</v>
      </c>
      <c r="T80">
        <f t="shared" si="40"/>
        <v>-6.6134474135208329E-2</v>
      </c>
      <c r="U80">
        <f t="shared" si="41"/>
        <v>0.47363538226455892</v>
      </c>
      <c r="V80">
        <f t="shared" si="42"/>
        <v>-0.49914717602742764</v>
      </c>
      <c r="W80">
        <f t="shared" si="43"/>
        <v>0.30883785246430179</v>
      </c>
      <c r="X80">
        <f t="shared" si="44"/>
        <v>2.7098210493356998</v>
      </c>
      <c r="Y80">
        <f t="shared" si="54"/>
        <v>21.75</v>
      </c>
      <c r="Z80">
        <f t="shared" si="45"/>
        <v>-5.7274134667015308E-2</v>
      </c>
      <c r="AA80">
        <f t="shared" si="46"/>
        <v>0.47716341203404983</v>
      </c>
      <c r="AB80">
        <f t="shared" si="47"/>
        <v>-0.55727413466701536</v>
      </c>
      <c r="AC80">
        <f t="shared" si="48"/>
        <v>0.28867007249410748</v>
      </c>
      <c r="AD80">
        <f t="shared" si="49"/>
        <v>3.3221161986954932</v>
      </c>
      <c r="AE80">
        <f t="shared" si="29"/>
        <v>0.36684956277383407</v>
      </c>
      <c r="AF80">
        <v>21.75</v>
      </c>
      <c r="AG80">
        <f t="shared" si="50"/>
        <v>-4.1319943266300783</v>
      </c>
    </row>
    <row r="81" spans="6:33" x14ac:dyDescent="0.25">
      <c r="F81">
        <f t="shared" si="51"/>
        <v>22</v>
      </c>
      <c r="G81">
        <f t="shared" si="30"/>
        <v>-0.36383348603953958</v>
      </c>
      <c r="H81">
        <f t="shared" si="31"/>
        <v>0.35799117782088596</v>
      </c>
      <c r="I81">
        <f t="shared" si="28"/>
        <v>-0.61383348603953958</v>
      </c>
      <c r="J81">
        <f t="shared" si="32"/>
        <v>0.26966268343636546</v>
      </c>
      <c r="K81">
        <f t="shared" si="33"/>
        <v>0</v>
      </c>
      <c r="L81">
        <f t="shared" si="34"/>
        <v>1.172053687005338</v>
      </c>
      <c r="M81">
        <f t="shared" si="52"/>
        <v>22</v>
      </c>
      <c r="N81">
        <f t="shared" si="35"/>
        <v>-0.15297087497628373</v>
      </c>
      <c r="O81">
        <f t="shared" si="36"/>
        <v>0.43921062166999103</v>
      </c>
      <c r="P81">
        <f t="shared" si="37"/>
        <v>-0.50652426556955754</v>
      </c>
      <c r="Q81">
        <f t="shared" si="38"/>
        <v>0.30624432972814908</v>
      </c>
      <c r="R81">
        <f t="shared" si="39"/>
        <v>2.0921739749043669</v>
      </c>
      <c r="S81">
        <f t="shared" si="53"/>
        <v>22</v>
      </c>
      <c r="T81">
        <f t="shared" si="40"/>
        <v>-3.9741031694188501E-2</v>
      </c>
      <c r="U81">
        <f t="shared" si="41"/>
        <v>0.48414979446948569</v>
      </c>
      <c r="V81">
        <f t="shared" si="42"/>
        <v>-0.47275373358640782</v>
      </c>
      <c r="W81">
        <f t="shared" si="43"/>
        <v>0.31819444295546051</v>
      </c>
      <c r="X81">
        <f t="shared" si="44"/>
        <v>2.8295463938583936</v>
      </c>
      <c r="Y81">
        <f t="shared" si="54"/>
        <v>22</v>
      </c>
      <c r="Z81">
        <f t="shared" si="45"/>
        <v>-3.4416743019769769E-2</v>
      </c>
      <c r="AA81">
        <f t="shared" si="46"/>
        <v>0.48627241619093836</v>
      </c>
      <c r="AB81">
        <f t="shared" si="47"/>
        <v>-0.53441674301976971</v>
      </c>
      <c r="AC81">
        <f t="shared" si="48"/>
        <v>0.29652661883372644</v>
      </c>
      <c r="AD81">
        <f t="shared" si="49"/>
        <v>3.449761445564822</v>
      </c>
      <c r="AE81">
        <f t="shared" si="29"/>
        <v>0.37339220046043842</v>
      </c>
      <c r="AF81">
        <v>22</v>
      </c>
      <c r="AG81">
        <f t="shared" si="50"/>
        <v>-4.2581486301285407</v>
      </c>
    </row>
    <row r="82" spans="6:33" x14ac:dyDescent="0.25">
      <c r="F82">
        <f t="shared" si="51"/>
        <v>22.25</v>
      </c>
      <c r="G82">
        <f t="shared" si="30"/>
        <v>-0.31863526502380601</v>
      </c>
      <c r="H82">
        <f t="shared" si="31"/>
        <v>0.37500155429977733</v>
      </c>
      <c r="I82">
        <f t="shared" si="28"/>
        <v>-0.56863526502380601</v>
      </c>
      <c r="J82">
        <f t="shared" si="32"/>
        <v>0.28480184377234308</v>
      </c>
      <c r="K82">
        <f t="shared" si="33"/>
        <v>0</v>
      </c>
      <c r="L82">
        <f t="shared" si="34"/>
        <v>1.2636763176935961</v>
      </c>
      <c r="M82">
        <f t="shared" si="52"/>
        <v>22.25</v>
      </c>
      <c r="N82">
        <f t="shared" si="35"/>
        <v>-0.12101090639849024</v>
      </c>
      <c r="O82">
        <f t="shared" si="36"/>
        <v>0.4518411983122238</v>
      </c>
      <c r="P82">
        <f t="shared" si="37"/>
        <v>-0.47456429699176406</v>
      </c>
      <c r="Q82">
        <f t="shared" si="38"/>
        <v>0.31754877957895378</v>
      </c>
      <c r="R82">
        <f t="shared" si="39"/>
        <v>2.2035572737458127</v>
      </c>
      <c r="S82">
        <f t="shared" si="53"/>
        <v>22.25</v>
      </c>
      <c r="T82">
        <f t="shared" si="40"/>
        <v>-1.3645826623862559E-2</v>
      </c>
      <c r="U82">
        <f t="shared" si="41"/>
        <v>0.49455627175405958</v>
      </c>
      <c r="V82">
        <f t="shared" si="42"/>
        <v>-0.44665852851608184</v>
      </c>
      <c r="W82">
        <f t="shared" si="43"/>
        <v>0.32756081478577914</v>
      </c>
      <c r="X82">
        <f t="shared" si="44"/>
        <v>2.9518869509068235</v>
      </c>
      <c r="Y82">
        <f t="shared" si="54"/>
        <v>22.25</v>
      </c>
      <c r="Z82">
        <f t="shared" si="45"/>
        <v>-1.1817632511903015E-2</v>
      </c>
      <c r="AA82">
        <f t="shared" si="46"/>
        <v>0.49528555647074257</v>
      </c>
      <c r="AB82">
        <f t="shared" si="47"/>
        <v>-0.51181763251190304</v>
      </c>
      <c r="AC82">
        <f t="shared" si="48"/>
        <v>0.30438932435848864</v>
      </c>
      <c r="AD82">
        <f t="shared" si="49"/>
        <v>3.5796776694751218</v>
      </c>
      <c r="AE82">
        <f t="shared" si="29"/>
        <v>0.37919573756500258</v>
      </c>
      <c r="AF82">
        <v>22.25</v>
      </c>
      <c r="AG82">
        <f t="shared" si="50"/>
        <v>-4.3778550163838741</v>
      </c>
    </row>
    <row r="83" spans="6:33" x14ac:dyDescent="0.25">
      <c r="F83">
        <f t="shared" si="51"/>
        <v>22.5</v>
      </c>
      <c r="G83">
        <f t="shared" si="30"/>
        <v>-0.27394206263130516</v>
      </c>
      <c r="H83">
        <f t="shared" si="31"/>
        <v>0.39206457311358578</v>
      </c>
      <c r="I83">
        <f t="shared" si="28"/>
        <v>-0.52394206263130516</v>
      </c>
      <c r="J83">
        <f t="shared" si="32"/>
        <v>0.30015941886236891</v>
      </c>
      <c r="K83">
        <f t="shared" si="33"/>
        <v>0</v>
      </c>
      <c r="L83">
        <f t="shared" si="34"/>
        <v>1.359558848657521</v>
      </c>
      <c r="M83">
        <f t="shared" si="52"/>
        <v>22.5</v>
      </c>
      <c r="N83">
        <f t="shared" si="35"/>
        <v>-8.9408039913810022E-2</v>
      </c>
      <c r="O83">
        <f t="shared" si="36"/>
        <v>0.46437881706794543</v>
      </c>
      <c r="P83">
        <f t="shared" si="37"/>
        <v>-0.44296143050708381</v>
      </c>
      <c r="Q83">
        <f t="shared" si="38"/>
        <v>0.32889681634345169</v>
      </c>
      <c r="R83">
        <f t="shared" si="39"/>
        <v>2.3180868257410214</v>
      </c>
      <c r="S83">
        <f t="shared" si="53"/>
        <v>22.5</v>
      </c>
      <c r="T83">
        <f t="shared" si="40"/>
        <v>1.2157805808394269E-2</v>
      </c>
      <c r="U83">
        <f t="shared" si="41"/>
        <v>0.50485014328849198</v>
      </c>
      <c r="V83">
        <f t="shared" si="42"/>
        <v>-0.42085489608382504</v>
      </c>
      <c r="W83">
        <f t="shared" si="43"/>
        <v>0.33693052131093515</v>
      </c>
      <c r="X83">
        <f t="shared" si="44"/>
        <v>3.0768151448692098</v>
      </c>
      <c r="Y83">
        <f t="shared" si="54"/>
        <v>22.5</v>
      </c>
      <c r="Z83">
        <f t="shared" si="45"/>
        <v>1.0528968684347439E-2</v>
      </c>
      <c r="AA83">
        <f t="shared" si="46"/>
        <v>0.50420037316874344</v>
      </c>
      <c r="AB83">
        <f t="shared" si="47"/>
        <v>-0.48947103131565256</v>
      </c>
      <c r="AC83">
        <f t="shared" si="48"/>
        <v>0.3122541293297586</v>
      </c>
      <c r="AD83">
        <f t="shared" si="49"/>
        <v>3.7118368645242406</v>
      </c>
      <c r="AE83">
        <f t="shared" si="29"/>
        <v>0.38425047513287791</v>
      </c>
      <c r="AF83">
        <v>22.5</v>
      </c>
      <c r="AG83">
        <f t="shared" si="50"/>
        <v>-4.4907104612888347</v>
      </c>
    </row>
    <row r="84" spans="6:33" x14ac:dyDescent="0.25">
      <c r="F84">
        <f t="shared" si="51"/>
        <v>22.75</v>
      </c>
      <c r="G84">
        <f t="shared" si="30"/>
        <v>-0.22974271788496517</v>
      </c>
      <c r="H84">
        <f t="shared" si="31"/>
        <v>0.40914584927073505</v>
      </c>
      <c r="I84">
        <f t="shared" si="28"/>
        <v>-0.47974271788496514</v>
      </c>
      <c r="J84">
        <f t="shared" si="32"/>
        <v>0.31570517432453982</v>
      </c>
      <c r="K84">
        <f t="shared" si="33"/>
        <v>0</v>
      </c>
      <c r="L84">
        <f t="shared" si="34"/>
        <v>1.4597101228631049</v>
      </c>
      <c r="M84">
        <f t="shared" si="52"/>
        <v>22.75</v>
      </c>
      <c r="N84">
        <f t="shared" si="35"/>
        <v>-5.8154383519671025E-2</v>
      </c>
      <c r="O84">
        <f t="shared" si="36"/>
        <v>0.47681282793379065</v>
      </c>
      <c r="P84">
        <f t="shared" si="37"/>
        <v>-0.41170777411294479</v>
      </c>
      <c r="Q84">
        <f t="shared" si="38"/>
        <v>0.34027681308901603</v>
      </c>
      <c r="R84">
        <f t="shared" si="39"/>
        <v>2.4357380464648006</v>
      </c>
      <c r="S84">
        <f t="shared" si="53"/>
        <v>22.75</v>
      </c>
      <c r="T84">
        <f t="shared" si="40"/>
        <v>3.7676309395698722E-2</v>
      </c>
      <c r="U84">
        <f t="shared" si="41"/>
        <v>0.51502711752705288</v>
      </c>
      <c r="V84">
        <f t="shared" si="42"/>
        <v>-0.39533639249652058</v>
      </c>
      <c r="W84">
        <f t="shared" si="43"/>
        <v>0.34629732246032707</v>
      </c>
      <c r="X84">
        <f t="shared" si="44"/>
        <v>3.2043022800904009</v>
      </c>
      <c r="Y84">
        <f t="shared" si="54"/>
        <v>22.75</v>
      </c>
      <c r="Z84">
        <f t="shared" si="45"/>
        <v>3.2628641057517421E-2</v>
      </c>
      <c r="AA84">
        <f t="shared" si="46"/>
        <v>0.5130146351376208</v>
      </c>
      <c r="AB84">
        <f t="shared" si="47"/>
        <v>-0.46737135894248261</v>
      </c>
      <c r="AC84">
        <f t="shared" si="48"/>
        <v>0.3201171051554631</v>
      </c>
      <c r="AD84">
        <f t="shared" si="49"/>
        <v>3.8462105590682878</v>
      </c>
      <c r="AE84">
        <f t="shared" si="29"/>
        <v>0.38855156427111182</v>
      </c>
      <c r="AF84">
        <v>22.75</v>
      </c>
      <c r="AG84">
        <f t="shared" si="50"/>
        <v>-4.5963620974149348</v>
      </c>
    </row>
    <row r="85" spans="6:33" x14ac:dyDescent="0.25">
      <c r="F85">
        <f t="shared" si="51"/>
        <v>23</v>
      </c>
      <c r="G85">
        <f t="shared" si="30"/>
        <v>-0.18602643575620406</v>
      </c>
      <c r="H85">
        <f t="shared" si="31"/>
        <v>0.42621201521071411</v>
      </c>
      <c r="I85">
        <f t="shared" si="28"/>
        <v>-0.43602643575620403</v>
      </c>
      <c r="J85">
        <f t="shared" si="32"/>
        <v>0.33140877474399344</v>
      </c>
      <c r="K85">
        <f t="shared" si="33"/>
        <v>0</v>
      </c>
      <c r="L85">
        <f t="shared" si="34"/>
        <v>1.5641305108553762</v>
      </c>
      <c r="M85">
        <f t="shared" si="52"/>
        <v>23</v>
      </c>
      <c r="N85">
        <f t="shared" si="35"/>
        <v>-2.7242303978159771E-2</v>
      </c>
      <c r="O85">
        <f t="shared" si="36"/>
        <v>0.48913323725973112</v>
      </c>
      <c r="P85">
        <f t="shared" si="37"/>
        <v>-0.38079569457143359</v>
      </c>
      <c r="Q85">
        <f t="shared" si="38"/>
        <v>0.35167742712335492</v>
      </c>
      <c r="R85">
        <f t="shared" si="39"/>
        <v>2.5564837711015738</v>
      </c>
      <c r="S85">
        <f t="shared" si="53"/>
        <v>23</v>
      </c>
      <c r="T85">
        <f t="shared" si="40"/>
        <v>6.2915916650708573E-2</v>
      </c>
      <c r="U85">
        <f t="shared" si="41"/>
        <v>0.52508326984979048</v>
      </c>
      <c r="V85">
        <f t="shared" si="42"/>
        <v>-0.37009678524151074</v>
      </c>
      <c r="W85">
        <f t="shared" si="43"/>
        <v>0.35565518866605283</v>
      </c>
      <c r="X85">
        <f t="shared" si="44"/>
        <v>3.334318634155645</v>
      </c>
      <c r="Y85">
        <f t="shared" si="54"/>
        <v>23</v>
      </c>
      <c r="Z85">
        <f t="shared" si="45"/>
        <v>5.4486782121897975E-2</v>
      </c>
      <c r="AA85">
        <f t="shared" si="46"/>
        <v>0.5217263303575439</v>
      </c>
      <c r="AB85">
        <f t="shared" si="47"/>
        <v>-0.44551321787810205</v>
      </c>
      <c r="AC85">
        <f t="shared" si="48"/>
        <v>0.3279744548967608</v>
      </c>
      <c r="AD85">
        <f t="shared" si="49"/>
        <v>3.9827698721455622</v>
      </c>
      <c r="AE85">
        <f t="shared" si="29"/>
        <v>0.39209879197277597</v>
      </c>
      <c r="AF85">
        <v>23</v>
      </c>
      <c r="AG85">
        <f t="shared" si="50"/>
        <v>-4.6945078890642229</v>
      </c>
    </row>
    <row r="86" spans="6:33" x14ac:dyDescent="0.25">
      <c r="F86">
        <f t="shared" si="51"/>
        <v>23.25</v>
      </c>
      <c r="G86">
        <f t="shared" si="30"/>
        <v>-0.1427827713393415</v>
      </c>
      <c r="H86">
        <f t="shared" si="31"/>
        <v>0.4432308720673338</v>
      </c>
      <c r="I86">
        <f t="shared" si="28"/>
        <v>-0.39278277133934147</v>
      </c>
      <c r="J86">
        <f t="shared" si="32"/>
        <v>0.34723996529134404</v>
      </c>
      <c r="K86">
        <f t="shared" si="33"/>
        <v>0</v>
      </c>
      <c r="L86">
        <f t="shared" si="34"/>
        <v>1.6728121844254336</v>
      </c>
      <c r="M86">
        <f t="shared" si="52"/>
        <v>23.25</v>
      </c>
      <c r="N86">
        <f t="shared" si="35"/>
        <v>3.3355843743591534E-3</v>
      </c>
      <c r="O86">
        <f t="shared" si="36"/>
        <v>0.50133070316918316</v>
      </c>
      <c r="P86">
        <f t="shared" si="37"/>
        <v>-0.35021780621891463</v>
      </c>
      <c r="Q86">
        <f t="shared" si="38"/>
        <v>0.36308762225901747</v>
      </c>
      <c r="R86">
        <f t="shared" si="39"/>
        <v>2.6802944180186987</v>
      </c>
      <c r="S86">
        <f t="shared" si="53"/>
        <v>23.25</v>
      </c>
      <c r="T86">
        <f t="shared" si="40"/>
        <v>8.7882657942530015E-2</v>
      </c>
      <c r="U86">
        <f t="shared" si="41"/>
        <v>0.53501502988788863</v>
      </c>
      <c r="V86">
        <f t="shared" si="42"/>
        <v>-0.34513004394968927</v>
      </c>
      <c r="W86">
        <f t="shared" si="43"/>
        <v>0.36499830386592169</v>
      </c>
      <c r="X86">
        <f t="shared" si="44"/>
        <v>3.4668335480433452</v>
      </c>
      <c r="Y86">
        <f t="shared" si="54"/>
        <v>23.25</v>
      </c>
      <c r="Z86">
        <f t="shared" si="45"/>
        <v>7.6108614330329255E-2</v>
      </c>
      <c r="AA86">
        <f t="shared" si="46"/>
        <v>0.53033365661150911</v>
      </c>
      <c r="AB86">
        <f t="shared" si="47"/>
        <v>-0.42389138566967077</v>
      </c>
      <c r="AC86">
        <f t="shared" si="48"/>
        <v>0.33582251340593117</v>
      </c>
      <c r="AD86">
        <f t="shared" si="49"/>
        <v>4.121485567216963</v>
      </c>
      <c r="AE86">
        <f t="shared" si="29"/>
        <v>0.39489633439298372</v>
      </c>
      <c r="AF86">
        <v>23.25</v>
      </c>
      <c r="AG86">
        <f t="shared" si="50"/>
        <v>-4.7848967631190877</v>
      </c>
    </row>
    <row r="87" spans="6:33" x14ac:dyDescent="0.25">
      <c r="F87">
        <f t="shared" si="51"/>
        <v>23.5</v>
      </c>
      <c r="G87">
        <f t="shared" si="30"/>
        <v>-0.10000161487235013</v>
      </c>
      <c r="H87">
        <f t="shared" si="31"/>
        <v>0.46017152169532954</v>
      </c>
      <c r="I87">
        <f t="shared" si="28"/>
        <v>-0.35000161487235015</v>
      </c>
      <c r="J87">
        <f t="shared" si="32"/>
        <v>0.36316874285929124</v>
      </c>
      <c r="K87">
        <f t="shared" si="33"/>
        <v>0</v>
      </c>
      <c r="L87">
        <f t="shared" si="34"/>
        <v>1.7857394256868329</v>
      </c>
      <c r="M87">
        <f t="shared" si="52"/>
        <v>23.5</v>
      </c>
      <c r="N87">
        <f t="shared" si="35"/>
        <v>3.3586430219171473E-2</v>
      </c>
      <c r="O87">
        <f t="shared" si="36"/>
        <v>0.51339652835967886</v>
      </c>
      <c r="P87">
        <f t="shared" si="37"/>
        <v>-0.31996696037410233</v>
      </c>
      <c r="Q87">
        <f t="shared" si="38"/>
        <v>0.37449668836966676</v>
      </c>
      <c r="R87">
        <f t="shared" si="39"/>
        <v>2.8071381508615936</v>
      </c>
      <c r="S87">
        <f t="shared" si="53"/>
        <v>23.5</v>
      </c>
      <c r="T87">
        <f t="shared" si="40"/>
        <v>0.11258237014499099</v>
      </c>
      <c r="U87">
        <f t="shared" si="41"/>
        <v>0.54481916861888391</v>
      </c>
      <c r="V87">
        <f t="shared" si="42"/>
        <v>-0.32043033174722829</v>
      </c>
      <c r="W87">
        <f t="shared" si="43"/>
        <v>0.37432106764317397</v>
      </c>
      <c r="X87">
        <f t="shared" si="44"/>
        <v>3.6018155130787228</v>
      </c>
      <c r="Y87">
        <f t="shared" si="54"/>
        <v>23.5</v>
      </c>
      <c r="Z87">
        <f t="shared" si="45"/>
        <v>9.7499192563824943E-2</v>
      </c>
      <c r="AA87">
        <f t="shared" si="46"/>
        <v>0.53883501229125508</v>
      </c>
      <c r="AB87">
        <f t="shared" si="47"/>
        <v>-0.40250080743617506</v>
      </c>
      <c r="AC87">
        <f t="shared" si="48"/>
        <v>0.34365774712505137</v>
      </c>
      <c r="AD87">
        <f t="shared" si="49"/>
        <v>4.2623281032796534</v>
      </c>
      <c r="AE87">
        <f t="shared" si="29"/>
        <v>0.39695248337373007</v>
      </c>
      <c r="AF87">
        <v>23.5</v>
      </c>
      <c r="AG87">
        <f t="shared" si="50"/>
        <v>-4.8673282346597802</v>
      </c>
    </row>
    <row r="88" spans="6:33" x14ac:dyDescent="0.25">
      <c r="F88">
        <f t="shared" si="51"/>
        <v>23.75</v>
      </c>
      <c r="G88">
        <f t="shared" si="30"/>
        <v>-5.767317755020232E-2</v>
      </c>
      <c r="H88">
        <f t="shared" si="31"/>
        <v>0.47700447966856985</v>
      </c>
      <c r="I88">
        <f t="shared" si="28"/>
        <v>-0.30767317755020229</v>
      </c>
      <c r="J88">
        <f t="shared" si="32"/>
        <v>0.37916551575479923</v>
      </c>
      <c r="K88">
        <f t="shared" si="33"/>
        <v>0</v>
      </c>
      <c r="L88">
        <f t="shared" si="34"/>
        <v>1.9028889667733768</v>
      </c>
      <c r="M88">
        <f t="shared" si="52"/>
        <v>23.75</v>
      </c>
      <c r="N88">
        <f t="shared" si="35"/>
        <v>6.351715528669194E-2</v>
      </c>
      <c r="O88">
        <f t="shared" si="36"/>
        <v>0.5253226505582913</v>
      </c>
      <c r="P88">
        <f t="shared" si="37"/>
        <v>-0.29003623530658185</v>
      </c>
      <c r="Q88">
        <f t="shared" si="38"/>
        <v>0.38589425834121033</v>
      </c>
      <c r="R88">
        <f t="shared" si="39"/>
        <v>2.9369810385502699</v>
      </c>
      <c r="S88">
        <f t="shared" si="53"/>
        <v>23.75</v>
      </c>
      <c r="T88">
        <f t="shared" si="40"/>
        <v>0.13702070482730921</v>
      </c>
      <c r="U88">
        <f t="shared" si="41"/>
        <v>0.55449278530999446</v>
      </c>
      <c r="V88">
        <f t="shared" si="42"/>
        <v>-0.29599199706491008</v>
      </c>
      <c r="W88">
        <f t="shared" si="43"/>
        <v>0.3836180965640672</v>
      </c>
      <c r="X88">
        <f t="shared" si="44"/>
        <v>3.7392322546407026</v>
      </c>
      <c r="Y88">
        <f t="shared" si="54"/>
        <v>23.75</v>
      </c>
      <c r="Z88">
        <f t="shared" si="45"/>
        <v>0.11866341122489885</v>
      </c>
      <c r="AA88">
        <f t="shared" si="46"/>
        <v>0.54722898735572056</v>
      </c>
      <c r="AB88">
        <f t="shared" si="47"/>
        <v>-0.38133658877510113</v>
      </c>
      <c r="AC88">
        <f t="shared" si="48"/>
        <v>0.35147675357364322</v>
      </c>
      <c r="AD88">
        <f t="shared" si="49"/>
        <v>4.4052676834151878</v>
      </c>
      <c r="AE88">
        <f t="shared" si="29"/>
        <v>0.39827935182102087</v>
      </c>
      <c r="AF88">
        <v>23.75</v>
      </c>
      <c r="AG88">
        <f t="shared" si="50"/>
        <v>-4.9416515699451136</v>
      </c>
    </row>
    <row r="89" spans="6:33" x14ac:dyDescent="0.25">
      <c r="F89">
        <f t="shared" si="51"/>
        <v>24</v>
      </c>
      <c r="G89">
        <f t="shared" si="30"/>
        <v>-1.578797808102067E-2</v>
      </c>
      <c r="H89">
        <f t="shared" si="31"/>
        <v>0.49370176967226304</v>
      </c>
      <c r="I89">
        <f t="shared" si="28"/>
        <v>-0.26578797808102067</v>
      </c>
      <c r="J89">
        <f t="shared" si="32"/>
        <v>0.3952012512045302</v>
      </c>
      <c r="K89">
        <f t="shared" si="33"/>
        <v>0</v>
      </c>
      <c r="L89">
        <f t="shared" si="34"/>
        <v>2.0242303554498822</v>
      </c>
      <c r="M89">
        <f t="shared" si="52"/>
        <v>24</v>
      </c>
      <c r="N89">
        <f t="shared" si="35"/>
        <v>9.3134463862701453E-2</v>
      </c>
      <c r="O89">
        <f t="shared" si="36"/>
        <v>0.53710163089442542</v>
      </c>
      <c r="P89">
        <f t="shared" si="37"/>
        <v>-0.26041892673057232</v>
      </c>
      <c r="Q89">
        <f t="shared" si="38"/>
        <v>0.39727032252910027</v>
      </c>
      <c r="R89">
        <f t="shared" si="39"/>
        <v>3.0697872126240551</v>
      </c>
      <c r="S89">
        <f t="shared" si="53"/>
        <v>24</v>
      </c>
      <c r="T89">
        <f t="shared" si="40"/>
        <v>0.16120313601590242</v>
      </c>
      <c r="U89">
        <f t="shared" si="41"/>
        <v>0.5640332943802786</v>
      </c>
      <c r="V89">
        <f t="shared" si="42"/>
        <v>-0.27180956587631688</v>
      </c>
      <c r="W89">
        <f t="shared" si="43"/>
        <v>0.39288422477273904</v>
      </c>
      <c r="X89">
        <f t="shared" si="44"/>
        <v>3.8790508125931176</v>
      </c>
      <c r="Y89">
        <f t="shared" si="54"/>
        <v>24</v>
      </c>
      <c r="Z89">
        <f t="shared" si="45"/>
        <v>0.13960601095948966</v>
      </c>
      <c r="AA89">
        <f t="shared" si="46"/>
        <v>0.55551435446093222</v>
      </c>
      <c r="AB89">
        <f t="shared" si="47"/>
        <v>-0.36039398904051034</v>
      </c>
      <c r="AC89">
        <f t="shared" si="48"/>
        <v>0.35927626055208645</v>
      </c>
      <c r="AD89">
        <f t="shared" si="49"/>
        <v>4.550274300837426</v>
      </c>
      <c r="AE89">
        <f t="shared" si="29"/>
        <v>0.39889256327297251</v>
      </c>
      <c r="AF89">
        <v>24</v>
      </c>
      <c r="AG89">
        <f t="shared" si="50"/>
        <v>-5.0077645319010697</v>
      </c>
    </row>
    <row r="90" spans="6:33" x14ac:dyDescent="0.25">
      <c r="F90">
        <f t="shared" si="51"/>
        <v>24.25</v>
      </c>
      <c r="G90">
        <f t="shared" si="30"/>
        <v>2.5663170061165697E-2</v>
      </c>
      <c r="H90">
        <f t="shared" si="31"/>
        <v>0.51023699989574856</v>
      </c>
      <c r="I90">
        <f t="shared" si="28"/>
        <v>-0.2243368299388343</v>
      </c>
      <c r="J90">
        <f t="shared" si="32"/>
        <v>0.41124761013967448</v>
      </c>
      <c r="K90">
        <f t="shared" si="33"/>
        <v>0</v>
      </c>
      <c r="L90">
        <f t="shared" si="34"/>
        <v>2.1497263420566934</v>
      </c>
      <c r="M90">
        <f t="shared" si="52"/>
        <v>24.25</v>
      </c>
      <c r="N90">
        <f t="shared" si="35"/>
        <v>0.12244485180200959</v>
      </c>
      <c r="O90">
        <f t="shared" si="36"/>
        <v>0.54872664044011477</v>
      </c>
      <c r="P90">
        <f t="shared" si="37"/>
        <v>-0.2311085387912642</v>
      </c>
      <c r="Q90">
        <f t="shared" si="38"/>
        <v>0.40861524083953904</v>
      </c>
      <c r="R90">
        <f t="shared" si="39"/>
        <v>3.2055190214453617</v>
      </c>
      <c r="S90">
        <f t="shared" si="53"/>
        <v>24.25</v>
      </c>
      <c r="T90">
        <f t="shared" si="40"/>
        <v>0.18513496755401279</v>
      </c>
      <c r="U90">
        <f t="shared" si="41"/>
        <v>0.57343841224525538</v>
      </c>
      <c r="V90">
        <f t="shared" si="42"/>
        <v>-0.24787773433820651</v>
      </c>
      <c r="W90">
        <f t="shared" si="43"/>
        <v>0.40211450390083764</v>
      </c>
      <c r="X90">
        <f t="shared" si="44"/>
        <v>4.0212376184279837</v>
      </c>
      <c r="Y90">
        <f t="shared" si="54"/>
        <v>24.25</v>
      </c>
      <c r="Z90">
        <f t="shared" si="45"/>
        <v>0.16033158503058287</v>
      </c>
      <c r="AA90">
        <f t="shared" si="46"/>
        <v>0.56369006027739432</v>
      </c>
      <c r="AB90">
        <f t="shared" si="47"/>
        <v>-0.33966841496941713</v>
      </c>
      <c r="AC90">
        <f t="shared" si="48"/>
        <v>0.36705312508622717</v>
      </c>
      <c r="AD90">
        <f t="shared" si="49"/>
        <v>4.6973177825083354</v>
      </c>
      <c r="AE90">
        <f t="shared" si="29"/>
        <v>0.39881093067594187</v>
      </c>
      <c r="AF90">
        <v>24.25</v>
      </c>
      <c r="AG90">
        <f t="shared" si="50"/>
        <v>-5.0656117548176374</v>
      </c>
    </row>
    <row r="91" spans="6:33" x14ac:dyDescent="0.25">
      <c r="F91">
        <f t="shared" si="51"/>
        <v>24.5</v>
      </c>
      <c r="G91">
        <f t="shared" si="30"/>
        <v>6.6689170729922129E-2</v>
      </c>
      <c r="H91">
        <f t="shared" si="31"/>
        <v>0.5265854221873929</v>
      </c>
      <c r="I91">
        <f t="shared" si="28"/>
        <v>-0.18331082927007786</v>
      </c>
      <c r="J91">
        <f t="shared" si="32"/>
        <v>0.42727706892090811</v>
      </c>
      <c r="K91">
        <f t="shared" si="33"/>
        <v>0</v>
      </c>
      <c r="L91">
        <f t="shared" si="34"/>
        <v>2.2793332833803941</v>
      </c>
      <c r="M91">
        <f t="shared" si="52"/>
        <v>24.5</v>
      </c>
      <c r="N91">
        <f t="shared" si="35"/>
        <v>0.15145461507985108</v>
      </c>
      <c r="O91">
        <f t="shared" si="36"/>
        <v>0.56019144515483998</v>
      </c>
      <c r="P91">
        <f t="shared" si="37"/>
        <v>-0.2020987755134227</v>
      </c>
      <c r="Q91">
        <f t="shared" si="38"/>
        <v>0.41991975255708891</v>
      </c>
      <c r="R91">
        <f t="shared" si="39"/>
        <v>3.3441371808343092</v>
      </c>
      <c r="S91">
        <f t="shared" si="53"/>
        <v>24.5</v>
      </c>
      <c r="T91">
        <f t="shared" si="40"/>
        <v>0.20882134008389305</v>
      </c>
      <c r="U91">
        <f t="shared" si="41"/>
        <v>0.58270614420095879</v>
      </c>
      <c r="V91">
        <f t="shared" si="42"/>
        <v>-0.22419136180832624</v>
      </c>
      <c r="W91">
        <f t="shared" si="43"/>
        <v>0.41130420234733678</v>
      </c>
      <c r="X91">
        <f t="shared" si="44"/>
        <v>4.1657585691237564</v>
      </c>
      <c r="Y91">
        <f t="shared" si="54"/>
        <v>24.5</v>
      </c>
      <c r="Z91">
        <f t="shared" si="45"/>
        <v>0.18084458536496106</v>
      </c>
      <c r="AA91">
        <f t="shared" si="46"/>
        <v>0.57175521700849097</v>
      </c>
      <c r="AB91">
        <f t="shared" si="47"/>
        <v>-0.31915541463503894</v>
      </c>
      <c r="AC91">
        <f t="shared" si="48"/>
        <v>0.37480433213725106</v>
      </c>
      <c r="AD91">
        <f t="shared" si="49"/>
        <v>4.8463678303925448</v>
      </c>
      <c r="AE91">
        <f t="shared" si="29"/>
        <v>0.39805612902068932</v>
      </c>
      <c r="AF91">
        <v>24.5</v>
      </c>
      <c r="AG91">
        <f t="shared" si="50"/>
        <v>-5.1151827956081855</v>
      </c>
    </row>
    <row r="92" spans="6:33" x14ac:dyDescent="0.25">
      <c r="F92">
        <f t="shared" si="51"/>
        <v>24.75</v>
      </c>
      <c r="G92">
        <f t="shared" si="30"/>
        <v>0.10729865658599419</v>
      </c>
      <c r="H92">
        <f t="shared" si="31"/>
        <v>0.54272397485997548</v>
      </c>
      <c r="I92">
        <f t="shared" si="28"/>
        <v>-0.14270134341400581</v>
      </c>
      <c r="J92">
        <f t="shared" si="32"/>
        <v>0.44326302784345983</v>
      </c>
      <c r="K92">
        <f t="shared" si="33"/>
        <v>0</v>
      </c>
      <c r="L92">
        <f t="shared" si="34"/>
        <v>2.4130015592498761</v>
      </c>
      <c r="M92">
        <f t="shared" si="52"/>
        <v>24.75</v>
      </c>
      <c r="N92">
        <f t="shared" si="35"/>
        <v>0.18016985790917886</v>
      </c>
      <c r="O92">
        <f t="shared" si="36"/>
        <v>0.57149038945833186</v>
      </c>
      <c r="P92">
        <f t="shared" si="37"/>
        <v>-0.17338353268409493</v>
      </c>
      <c r="Q92">
        <f t="shared" si="38"/>
        <v>0.43117498404446414</v>
      </c>
      <c r="R92">
        <f t="shared" si="39"/>
        <v>3.4856009207635523</v>
      </c>
      <c r="S92">
        <f t="shared" si="53"/>
        <v>24.75</v>
      </c>
      <c r="T92">
        <f t="shared" si="40"/>
        <v>0.23226723767454857</v>
      </c>
      <c r="U92">
        <f t="shared" si="41"/>
        <v>0.59183477139817597</v>
      </c>
      <c r="V92">
        <f t="shared" si="42"/>
        <v>-0.20074546421767073</v>
      </c>
      <c r="W92">
        <f t="shared" si="43"/>
        <v>0.42044880398177648</v>
      </c>
      <c r="X92">
        <f t="shared" si="44"/>
        <v>4.3125790977348579</v>
      </c>
      <c r="Y92">
        <f t="shared" si="54"/>
        <v>24.75</v>
      </c>
      <c r="Z92">
        <f t="shared" si="45"/>
        <v>0.20114932829299709</v>
      </c>
      <c r="AA92">
        <f t="shared" si="46"/>
        <v>0.57970909412108529</v>
      </c>
      <c r="AB92">
        <f t="shared" si="47"/>
        <v>-0.29885067170700291</v>
      </c>
      <c r="AC92">
        <f t="shared" si="48"/>
        <v>0.38252699309956845</v>
      </c>
      <c r="AD92">
        <f t="shared" si="49"/>
        <v>4.9973940604231135</v>
      </c>
      <c r="AE92">
        <f t="shared" si="29"/>
        <v>0.39665236609446375</v>
      </c>
      <c r="AF92">
        <v>24.75</v>
      </c>
      <c r="AG92">
        <f t="shared" si="50"/>
        <v>-5.1565099088360151</v>
      </c>
    </row>
    <row r="93" spans="6:33" x14ac:dyDescent="0.25">
      <c r="F93">
        <f t="shared" si="51"/>
        <v>25</v>
      </c>
      <c r="G93">
        <f t="shared" si="30"/>
        <v>0.14749999999999999</v>
      </c>
      <c r="H93">
        <f t="shared" si="31"/>
        <v>0.55863131013524825</v>
      </c>
      <c r="I93">
        <f t="shared" si="28"/>
        <v>-0.10250000000000001</v>
      </c>
      <c r="J93">
        <f t="shared" si="32"/>
        <v>0.45917990642514872</v>
      </c>
      <c r="K93">
        <f t="shared" si="33"/>
        <v>0</v>
      </c>
      <c r="L93">
        <f t="shared" si="34"/>
        <v>2.5506759978922009</v>
      </c>
      <c r="M93">
        <f t="shared" si="52"/>
        <v>25</v>
      </c>
      <c r="N93">
        <f t="shared" si="35"/>
        <v>0.2085965004500315</v>
      </c>
      <c r="O93">
        <f t="shared" si="36"/>
        <v>0.58261837864102817</v>
      </c>
      <c r="P93">
        <f t="shared" si="37"/>
        <v>-0.14495689014324228</v>
      </c>
      <c r="Q93">
        <f t="shared" si="38"/>
        <v>0.44237245444222356</v>
      </c>
      <c r="R93">
        <f t="shared" si="39"/>
        <v>3.6298681277967262</v>
      </c>
      <c r="S93">
        <f t="shared" si="53"/>
        <v>25</v>
      </c>
      <c r="T93">
        <f t="shared" si="40"/>
        <v>0.25547749411640941</v>
      </c>
      <c r="U93">
        <f t="shared" si="41"/>
        <v>0.60082283795181257</v>
      </c>
      <c r="V93">
        <f t="shared" si="42"/>
        <v>-0.17753520777580989</v>
      </c>
      <c r="W93">
        <f t="shared" si="43"/>
        <v>0.42954400632190709</v>
      </c>
      <c r="X93">
        <f t="shared" si="44"/>
        <v>4.4616642407408111</v>
      </c>
      <c r="Y93">
        <f t="shared" si="54"/>
        <v>25</v>
      </c>
      <c r="Z93">
        <f t="shared" si="45"/>
        <v>0.22125</v>
      </c>
      <c r="AA93">
        <f t="shared" si="46"/>
        <v>0.5875511102973876</v>
      </c>
      <c r="AB93">
        <f t="shared" si="47"/>
        <v>-0.27875</v>
      </c>
      <c r="AC93">
        <f t="shared" si="48"/>
        <v>0.39021834410815726</v>
      </c>
      <c r="AD93">
        <f t="shared" si="49"/>
        <v>5.1503660392525443</v>
      </c>
      <c r="AE93">
        <f t="shared" si="29"/>
        <v>0.39462605518892546</v>
      </c>
      <c r="AF93">
        <v>25</v>
      </c>
      <c r="AG93">
        <f t="shared" si="50"/>
        <v>-5.1896655918600709</v>
      </c>
    </row>
    <row r="94" spans="6:33" x14ac:dyDescent="0.25">
      <c r="F94">
        <f t="shared" si="51"/>
        <v>25.25</v>
      </c>
      <c r="G94">
        <f t="shared" si="30"/>
        <v>0.18730132341267236</v>
      </c>
      <c r="H94">
        <f t="shared" si="31"/>
        <v>0.57428780729188666</v>
      </c>
      <c r="I94">
        <f t="shared" si="28"/>
        <v>-6.269867658732764E-2</v>
      </c>
      <c r="J94">
        <f t="shared" si="32"/>
        <v>0.47500322562616731</v>
      </c>
      <c r="K94">
        <f t="shared" si="33"/>
        <v>0.25</v>
      </c>
      <c r="L94">
        <f t="shared" si="34"/>
        <v>2.6922963063396779</v>
      </c>
      <c r="M94">
        <f t="shared" si="52"/>
        <v>25.25</v>
      </c>
      <c r="N94">
        <f t="shared" si="35"/>
        <v>0.23674028613533099</v>
      </c>
      <c r="O94">
        <f t="shared" si="36"/>
        <v>0.59357086030798234</v>
      </c>
      <c r="P94">
        <f t="shared" si="37"/>
        <v>-0.1168131044579428</v>
      </c>
      <c r="Q94">
        <f t="shared" si="38"/>
        <v>0.45350407949682303</v>
      </c>
      <c r="R94">
        <f t="shared" si="39"/>
        <v>3.7768954830048447</v>
      </c>
      <c r="S94">
        <f t="shared" si="53"/>
        <v>25.25</v>
      </c>
      <c r="T94">
        <f t="shared" si="40"/>
        <v>0.27845679890281916</v>
      </c>
      <c r="U94">
        <f t="shared" si="41"/>
        <v>0.60966913822493507</v>
      </c>
      <c r="V94">
        <f t="shared" si="42"/>
        <v>-0.15455590298940014</v>
      </c>
      <c r="W94">
        <f t="shared" si="43"/>
        <v>0.43858571823440295</v>
      </c>
      <c r="X94">
        <f t="shared" si="44"/>
        <v>4.6129787021937414</v>
      </c>
      <c r="Y94">
        <f t="shared" si="54"/>
        <v>25.25</v>
      </c>
      <c r="Z94">
        <f t="shared" si="45"/>
        <v>0.2411506617063362</v>
      </c>
      <c r="AA94">
        <f t="shared" si="46"/>
        <v>0.59528082561525864</v>
      </c>
      <c r="AB94">
        <f t="shared" si="47"/>
        <v>-0.2588493382936638</v>
      </c>
      <c r="AC94">
        <f t="shared" si="48"/>
        <v>0.39787574417554911</v>
      </c>
      <c r="AD94">
        <f t="shared" si="49"/>
        <v>5.3052533188637199</v>
      </c>
      <c r="AE94">
        <f t="shared" si="29"/>
        <v>0.39200549317797379</v>
      </c>
      <c r="AF94">
        <v>25.25</v>
      </c>
      <c r="AG94">
        <f t="shared" si="50"/>
        <v>-5.2147599449969793</v>
      </c>
    </row>
    <row r="95" spans="6:33" x14ac:dyDescent="0.25">
      <c r="F95">
        <f t="shared" si="51"/>
        <v>25.5</v>
      </c>
      <c r="G95">
        <f t="shared" si="30"/>
        <v>0.22671050918471891</v>
      </c>
      <c r="H95">
        <f t="shared" si="31"/>
        <v>0.58967557263379466</v>
      </c>
      <c r="I95">
        <f t="shared" si="28"/>
        <v>-2.3289490815281089E-2</v>
      </c>
      <c r="J95">
        <f t="shared" si="32"/>
        <v>0.49070967727812087</v>
      </c>
      <c r="K95">
        <f t="shared" si="33"/>
        <v>0.5</v>
      </c>
      <c r="L95">
        <f t="shared" si="34"/>
        <v>2.8377975024528705</v>
      </c>
      <c r="M95">
        <f t="shared" si="52"/>
        <v>25.5</v>
      </c>
      <c r="N95">
        <f t="shared" si="35"/>
        <v>0.26460678863578552</v>
      </c>
      <c r="O95">
        <f t="shared" si="36"/>
        <v>0.60434380503821528</v>
      </c>
      <c r="P95">
        <f t="shared" si="37"/>
        <v>-8.8946601957488269E-2</v>
      </c>
      <c r="Q95">
        <f t="shared" si="38"/>
        <v>0.46456217364518071</v>
      </c>
      <c r="R95">
        <f t="shared" si="39"/>
        <v>3.9266385951419025</v>
      </c>
      <c r="S95">
        <f t="shared" si="53"/>
        <v>25.5</v>
      </c>
      <c r="T95">
        <f t="shared" si="40"/>
        <v>0.30120970291685423</v>
      </c>
      <c r="U95">
        <f t="shared" si="41"/>
        <v>0.61837270432203839</v>
      </c>
      <c r="V95">
        <f t="shared" si="42"/>
        <v>-0.13180299897536507</v>
      </c>
      <c r="W95">
        <f t="shared" si="43"/>
        <v>0.44757005720496179</v>
      </c>
      <c r="X95">
        <f t="shared" si="44"/>
        <v>4.766486914712381</v>
      </c>
      <c r="Y95">
        <f t="shared" si="54"/>
        <v>25.5</v>
      </c>
      <c r="Z95">
        <f t="shared" si="45"/>
        <v>0.26085525459235948</v>
      </c>
      <c r="AA95">
        <f t="shared" si="46"/>
        <v>0.60289793396239511</v>
      </c>
      <c r="AB95">
        <f t="shared" si="47"/>
        <v>-0.23914474540764052</v>
      </c>
      <c r="AC95">
        <f t="shared" si="48"/>
        <v>0.40549667317741722</v>
      </c>
      <c r="AD95">
        <f t="shared" si="49"/>
        <v>5.4620254691160355</v>
      </c>
      <c r="AE95">
        <f t="shared" si="29"/>
        <v>0.38882054695253515</v>
      </c>
      <c r="AF95">
        <v>25.5</v>
      </c>
      <c r="AG95">
        <f t="shared" si="50"/>
        <v>-5.2319378896382727</v>
      </c>
    </row>
    <row r="96" spans="6:33" x14ac:dyDescent="0.25">
      <c r="F96">
        <f t="shared" si="51"/>
        <v>25.75</v>
      </c>
      <c r="G96">
        <f t="shared" si="30"/>
        <v>0.26573520896617769</v>
      </c>
      <c r="H96">
        <f t="shared" si="31"/>
        <v>0.60477842742778432</v>
      </c>
      <c r="I96">
        <f t="shared" si="28"/>
        <v>1.5735208966177694E-2</v>
      </c>
      <c r="J96">
        <f t="shared" si="32"/>
        <v>0.50627718111149722</v>
      </c>
      <c r="K96">
        <f t="shared" si="33"/>
        <v>0.75</v>
      </c>
      <c r="L96">
        <f t="shared" si="34"/>
        <v>2.9871103454076149</v>
      </c>
      <c r="M96">
        <f t="shared" si="52"/>
        <v>25.75</v>
      </c>
      <c r="N96">
        <f t="shared" si="35"/>
        <v>0.29220141848502423</v>
      </c>
      <c r="O96">
        <f t="shared" si="36"/>
        <v>0.61493368642788315</v>
      </c>
      <c r="P96">
        <f t="shared" si="37"/>
        <v>-6.1351972108249553E-2</v>
      </c>
      <c r="Q96">
        <f t="shared" si="38"/>
        <v>0.47553945048267138</v>
      </c>
      <c r="R96">
        <f t="shared" si="39"/>
        <v>4.079052128904916</v>
      </c>
      <c r="S96">
        <f t="shared" si="53"/>
        <v>25.75</v>
      </c>
      <c r="T96">
        <f t="shared" si="40"/>
        <v>0.32374062384072377</v>
      </c>
      <c r="U96">
        <f t="shared" si="41"/>
        <v>0.62693279382146461</v>
      </c>
      <c r="V96">
        <f t="shared" si="42"/>
        <v>-0.10927207805149552</v>
      </c>
      <c r="W96">
        <f t="shared" si="43"/>
        <v>0.45649334622175136</v>
      </c>
      <c r="X96">
        <f t="shared" si="44"/>
        <v>4.9221530973787413</v>
      </c>
      <c r="Y96">
        <f t="shared" si="54"/>
        <v>25.75</v>
      </c>
      <c r="Z96">
        <f t="shared" si="45"/>
        <v>0.28036760448308884</v>
      </c>
      <c r="AA96">
        <f t="shared" si="46"/>
        <v>0.61040225568830253</v>
      </c>
      <c r="AB96">
        <f t="shared" si="47"/>
        <v>-0.21963239551691116</v>
      </c>
      <c r="AC96">
        <f t="shared" si="48"/>
        <v>0.4130787297045414</v>
      </c>
      <c r="AD96">
        <f t="shared" si="49"/>
        <v>5.6206521083021119</v>
      </c>
      <c r="AE96">
        <f t="shared" si="29"/>
        <v>0.38510235077867044</v>
      </c>
      <c r="AF96">
        <v>25.75</v>
      </c>
      <c r="AG96">
        <f t="shared" si="50"/>
        <v>-5.2413762848946837</v>
      </c>
    </row>
    <row r="97" spans="6:33" x14ac:dyDescent="0.25">
      <c r="F97">
        <f t="shared" si="51"/>
        <v>26</v>
      </c>
      <c r="G97">
        <f t="shared" si="30"/>
        <v>0.30438285261312531</v>
      </c>
      <c r="H97">
        <f t="shared" si="31"/>
        <v>0.61958188497321021</v>
      </c>
      <c r="I97">
        <f t="shared" si="28"/>
        <v>5.438285261312531E-2</v>
      </c>
      <c r="J97">
        <f t="shared" si="32"/>
        <v>0.52168492986571258</v>
      </c>
      <c r="K97">
        <f t="shared" si="33"/>
        <v>1</v>
      </c>
      <c r="L97">
        <f t="shared" si="34"/>
        <v>3.1401617617837907</v>
      </c>
      <c r="M97">
        <f t="shared" si="52"/>
        <v>26</v>
      </c>
      <c r="N97">
        <f t="shared" si="35"/>
        <v>0.31952942938466211</v>
      </c>
      <c r="O97">
        <f t="shared" si="36"/>
        <v>0.62533746067230245</v>
      </c>
      <c r="P97">
        <f t="shared" si="37"/>
        <v>-3.4023961208611675E-2</v>
      </c>
      <c r="Q97">
        <f t="shared" si="38"/>
        <v>0.48642902173943275</v>
      </c>
      <c r="R97">
        <f t="shared" si="39"/>
        <v>4.2340899281440567</v>
      </c>
      <c r="S97">
        <f t="shared" si="53"/>
        <v>26</v>
      </c>
      <c r="T97">
        <f t="shared" si="40"/>
        <v>0.3460538513038337</v>
      </c>
      <c r="U97">
        <f t="shared" si="41"/>
        <v>0.63534887777264304</v>
      </c>
      <c r="V97">
        <f t="shared" si="42"/>
        <v>-8.6958850588385594E-2</v>
      </c>
      <c r="W97">
        <f t="shared" si="43"/>
        <v>0.46535211031381302</v>
      </c>
      <c r="X97">
        <f t="shared" si="44"/>
        <v>5.0799413106004305</v>
      </c>
      <c r="Y97">
        <f t="shared" si="54"/>
        <v>26</v>
      </c>
      <c r="Z97">
        <f t="shared" si="45"/>
        <v>0.29969142630656265</v>
      </c>
      <c r="AA97">
        <f t="shared" si="46"/>
        <v>0.61779373049657171</v>
      </c>
      <c r="AB97">
        <f t="shared" si="47"/>
        <v>-0.20030857369343735</v>
      </c>
      <c r="AC97">
        <f t="shared" si="48"/>
        <v>0.42061962879778303</v>
      </c>
      <c r="AD97">
        <f t="shared" si="49"/>
        <v>5.7811029317900076</v>
      </c>
      <c r="AE97">
        <f t="shared" si="29"/>
        <v>0.38088301673723129</v>
      </c>
      <c r="AF97">
        <v>26</v>
      </c>
      <c r="AG97">
        <f t="shared" si="50"/>
        <v>-5.2432809806531999</v>
      </c>
    </row>
    <row r="98" spans="6:33" x14ac:dyDescent="0.25">
      <c r="F98">
        <f t="shared" si="51"/>
        <v>26.25</v>
      </c>
      <c r="G98">
        <f t="shared" si="30"/>
        <v>0.34266065667772816</v>
      </c>
      <c r="H98">
        <f t="shared" si="31"/>
        <v>0.63407311796333921</v>
      </c>
      <c r="I98">
        <f t="shared" si="28"/>
        <v>9.2660656677728159E-2</v>
      </c>
      <c r="J98">
        <f t="shared" si="32"/>
        <v>0.53691342304477874</v>
      </c>
      <c r="K98">
        <f t="shared" si="33"/>
        <v>1.25</v>
      </c>
      <c r="L98">
        <f t="shared" si="34"/>
        <v>3.2968752646838446</v>
      </c>
      <c r="M98">
        <f t="shared" si="52"/>
        <v>26.25</v>
      </c>
      <c r="N98">
        <f t="shared" si="35"/>
        <v>0.34659592420767277</v>
      </c>
      <c r="O98">
        <f t="shared" si="36"/>
        <v>0.63555254582891174</v>
      </c>
      <c r="P98">
        <f t="shared" si="37"/>
        <v>-6.9574663856010188E-3</v>
      </c>
      <c r="Q98">
        <f t="shared" si="38"/>
        <v>0.49722439488714354</v>
      </c>
      <c r="R98">
        <f t="shared" si="39"/>
        <v>4.3917051339255693</v>
      </c>
      <c r="S98">
        <f t="shared" si="53"/>
        <v>26.25</v>
      </c>
      <c r="T98">
        <f t="shared" si="40"/>
        <v>0.36815355178451992</v>
      </c>
      <c r="U98">
        <f t="shared" si="41"/>
        <v>0.64362062897990913</v>
      </c>
      <c r="V98">
        <f t="shared" si="42"/>
        <v>-6.4859150107699381E-2</v>
      </c>
      <c r="W98">
        <f t="shared" si="43"/>
        <v>0.47414307278370138</v>
      </c>
      <c r="X98">
        <f t="shared" si="44"/>
        <v>5.2398155080077746</v>
      </c>
      <c r="Y98">
        <f t="shared" si="54"/>
        <v>26.25</v>
      </c>
      <c r="Z98">
        <f t="shared" si="45"/>
        <v>0.3188303283388641</v>
      </c>
      <c r="AA98">
        <f t="shared" si="46"/>
        <v>0.62507241057874674</v>
      </c>
      <c r="AB98">
        <f t="shared" si="47"/>
        <v>-0.1811696716611359</v>
      </c>
      <c r="AC98">
        <f t="shared" si="48"/>
        <v>0.42811719958160588</v>
      </c>
      <c r="AD98">
        <f t="shared" si="49"/>
        <v>5.9433477388255636</v>
      </c>
      <c r="AE98">
        <f t="shared" si="29"/>
        <v>0.37619536001284959</v>
      </c>
      <c r="AF98">
        <v>26.25</v>
      </c>
      <c r="AG98">
        <f t="shared" si="50"/>
        <v>-5.2378838420103619</v>
      </c>
    </row>
    <row r="99" spans="6:33" x14ac:dyDescent="0.25">
      <c r="F99">
        <f t="shared" si="51"/>
        <v>26.5</v>
      </c>
      <c r="G99">
        <f t="shared" si="30"/>
        <v>0.38057563249590332</v>
      </c>
      <c r="H99">
        <f t="shared" si="31"/>
        <v>0.64824091728126487</v>
      </c>
      <c r="I99">
        <f t="shared" si="28"/>
        <v>0.13057563249590332</v>
      </c>
      <c r="J99">
        <f t="shared" si="32"/>
        <v>0.55194448994524747</v>
      </c>
      <c r="K99">
        <f t="shared" si="33"/>
        <v>1.5</v>
      </c>
      <c r="L99">
        <f t="shared" si="34"/>
        <v>3.4571713635975172</v>
      </c>
      <c r="M99">
        <f t="shared" si="52"/>
        <v>26.5</v>
      </c>
      <c r="N99">
        <f t="shared" si="35"/>
        <v>0.37340586071722837</v>
      </c>
      <c r="O99">
        <f t="shared" si="36"/>
        <v>0.64557680089072367</v>
      </c>
      <c r="P99">
        <f t="shared" si="37"/>
        <v>1.985247012395458E-2</v>
      </c>
      <c r="Q99">
        <f t="shared" si="38"/>
        <v>0.50791946949512978</v>
      </c>
      <c r="R99">
        <f t="shared" si="39"/>
        <v>4.5518502973841386</v>
      </c>
      <c r="S99">
        <f t="shared" si="53"/>
        <v>26.5</v>
      </c>
      <c r="T99">
        <f t="shared" si="40"/>
        <v>0.39004377327946144</v>
      </c>
      <c r="U99">
        <f t="shared" si="41"/>
        <v>0.6517479105910744</v>
      </c>
      <c r="V99">
        <f t="shared" si="42"/>
        <v>-4.2968928612757862E-2</v>
      </c>
      <c r="W99">
        <f t="shared" si="43"/>
        <v>0.48286315117134487</v>
      </c>
      <c r="X99">
        <f t="shared" si="44"/>
        <v>5.4017395854595662</v>
      </c>
      <c r="Y99">
        <f t="shared" si="54"/>
        <v>26.5</v>
      </c>
      <c r="Z99">
        <f t="shared" si="45"/>
        <v>0.33778781624795162</v>
      </c>
      <c r="AA99">
        <f t="shared" si="46"/>
        <v>0.63223845398997003</v>
      </c>
      <c r="AB99">
        <f t="shared" si="47"/>
        <v>-0.16221218375204838</v>
      </c>
      <c r="AC99">
        <f t="shared" si="48"/>
        <v>0.43556938281062402</v>
      </c>
      <c r="AD99">
        <f t="shared" si="49"/>
        <v>6.1073564575685673</v>
      </c>
      <c r="AE99">
        <f t="shared" ref="AE99:AE130" si="55">EXP(-(G99^2)/2)/SQRT(2*PI())</f>
        <v>0.37107264043130561</v>
      </c>
      <c r="AF99">
        <v>26.5</v>
      </c>
      <c r="AG99">
        <f t="shared" si="50"/>
        <v>-5.2254397769628094</v>
      </c>
    </row>
    <row r="100" spans="6:33" x14ac:dyDescent="0.25">
      <c r="F100">
        <f t="shared" si="51"/>
        <v>26.75</v>
      </c>
      <c r="G100">
        <f t="shared" si="30"/>
        <v>0.41813459389525942</v>
      </c>
      <c r="H100">
        <f t="shared" si="31"/>
        <v>0.66207564334406754</v>
      </c>
      <c r="I100">
        <f t="shared" si="28"/>
        <v>0.16813459389525942</v>
      </c>
      <c r="J100">
        <f t="shared" si="32"/>
        <v>0.56676130263236602</v>
      </c>
      <c r="K100">
        <f t="shared" si="33"/>
        <v>1.75</v>
      </c>
      <c r="L100">
        <f t="shared" si="34"/>
        <v>3.6209679630111715</v>
      </c>
      <c r="M100">
        <f t="shared" si="52"/>
        <v>26.75</v>
      </c>
      <c r="N100">
        <f t="shared" si="35"/>
        <v>0.3999640570170368</v>
      </c>
      <c r="O100">
        <f t="shared" si="36"/>
        <v>0.65540850478779433</v>
      </c>
      <c r="P100">
        <f t="shared" si="37"/>
        <v>4.6410666423763014E-2</v>
      </c>
      <c r="Q100">
        <f t="shared" si="38"/>
        <v>0.51850853245086981</v>
      </c>
      <c r="R100">
        <f t="shared" si="39"/>
        <v>4.7144774873323243</v>
      </c>
      <c r="S100">
        <f t="shared" si="53"/>
        <v>26.75</v>
      </c>
      <c r="T100">
        <f t="shared" si="40"/>
        <v>0.41172844975386252</v>
      </c>
      <c r="U100">
        <f t="shared" si="41"/>
        <v>0.65973076500565209</v>
      </c>
      <c r="V100">
        <f t="shared" si="42"/>
        <v>-2.1284252138356774E-2</v>
      </c>
      <c r="W100">
        <f t="shared" si="43"/>
        <v>0.49150945298386162</v>
      </c>
      <c r="X100">
        <f t="shared" si="44"/>
        <v>5.5656774272356806</v>
      </c>
      <c r="Y100">
        <f t="shared" si="54"/>
        <v>26.75</v>
      </c>
      <c r="Z100">
        <f t="shared" si="45"/>
        <v>0.35656729694762973</v>
      </c>
      <c r="AA100">
        <f t="shared" si="46"/>
        <v>0.6392921182656206</v>
      </c>
      <c r="AB100">
        <f t="shared" si="47"/>
        <v>-0.14343270305237027</v>
      </c>
      <c r="AC100">
        <f t="shared" si="48"/>
        <v>0.44297422834265282</v>
      </c>
      <c r="AD100">
        <f t="shared" si="49"/>
        <v>6.2730991684355448</v>
      </c>
      <c r="AE100">
        <f t="shared" si="55"/>
        <v>0.36554832130034659</v>
      </c>
      <c r="AF100">
        <v>26.75</v>
      </c>
      <c r="AG100">
        <f t="shared" si="50"/>
        <v>-5.206223796062095</v>
      </c>
    </row>
    <row r="101" spans="6:33" x14ac:dyDescent="0.25">
      <c r="F101">
        <f t="shared" si="51"/>
        <v>27</v>
      </c>
      <c r="G101">
        <f t="shared" si="30"/>
        <v>0.45534416454451354</v>
      </c>
      <c r="H101">
        <f t="shared" si="31"/>
        <v>0.67556917106968806</v>
      </c>
      <c r="I101">
        <f t="shared" si="28"/>
        <v>0.20534416454451354</v>
      </c>
      <c r="J101">
        <f t="shared" si="32"/>
        <v>0.58134837957634256</v>
      </c>
      <c r="K101">
        <f t="shared" si="33"/>
        <v>2</v>
      </c>
      <c r="L101">
        <f t="shared" si="34"/>
        <v>3.7881807480341312</v>
      </c>
      <c r="M101">
        <f t="shared" si="52"/>
        <v>27</v>
      </c>
      <c r="N101">
        <f t="shared" si="35"/>
        <v>0.42627519674816433</v>
      </c>
      <c r="O101">
        <f t="shared" si="36"/>
        <v>0.66504633542273139</v>
      </c>
      <c r="P101">
        <f t="shared" si="37"/>
        <v>7.2721806154890545E-2</v>
      </c>
      <c r="Q101">
        <f t="shared" si="38"/>
        <v>0.52898625215578576</v>
      </c>
      <c r="R101">
        <f t="shared" si="39"/>
        <v>4.879538392622548</v>
      </c>
      <c r="S101">
        <f t="shared" si="53"/>
        <v>27</v>
      </c>
      <c r="T101">
        <f t="shared" si="40"/>
        <v>0.43321140538463981</v>
      </c>
      <c r="U101">
        <f t="shared" si="41"/>
        <v>0.66756940311465873</v>
      </c>
      <c r="V101">
        <f t="shared" si="42"/>
        <v>1.9870349242051555E-4</v>
      </c>
      <c r="W101">
        <f t="shared" si="43"/>
        <v>0.5000792712238683</v>
      </c>
      <c r="X101">
        <f t="shared" si="44"/>
        <v>5.7315929494979567</v>
      </c>
      <c r="Y101">
        <f t="shared" si="54"/>
        <v>27</v>
      </c>
      <c r="Z101">
        <f t="shared" si="45"/>
        <v>0.37517208227225679</v>
      </c>
      <c r="AA101">
        <f t="shared" si="46"/>
        <v>0.6462337542773019</v>
      </c>
      <c r="AB101">
        <f t="shared" si="47"/>
        <v>-0.12482791772774321</v>
      </c>
      <c r="AC101">
        <f t="shared" si="48"/>
        <v>0.45032989255077471</v>
      </c>
      <c r="AD101">
        <f t="shared" si="49"/>
        <v>6.440546125820596</v>
      </c>
      <c r="AE101">
        <f t="shared" si="55"/>
        <v>0.3596558462919589</v>
      </c>
      <c r="AF101">
        <v>27</v>
      </c>
      <c r="AG101">
        <f t="shared" si="50"/>
        <v>-5.1805281295355128</v>
      </c>
    </row>
    <row r="102" spans="6:33" x14ac:dyDescent="0.25">
      <c r="F102">
        <f t="shared" si="51"/>
        <v>27.25</v>
      </c>
      <c r="G102">
        <f t="shared" si="30"/>
        <v>0.49221078496420967</v>
      </c>
      <c r="H102">
        <f t="shared" si="31"/>
        <v>0.68871482949345975</v>
      </c>
      <c r="I102">
        <f t="shared" si="28"/>
        <v>0.24221078496420967</v>
      </c>
      <c r="J102">
        <f t="shared" si="32"/>
        <v>0.59569158068440831</v>
      </c>
      <c r="K102">
        <f t="shared" si="33"/>
        <v>2.25</v>
      </c>
      <c r="L102">
        <f t="shared" si="34"/>
        <v>3.9587235555770643</v>
      </c>
      <c r="M102">
        <f t="shared" si="52"/>
        <v>27.25</v>
      </c>
      <c r="N102">
        <f t="shared" si="35"/>
        <v>0.45234383404636191</v>
      </c>
      <c r="O102">
        <f t="shared" si="36"/>
        <v>0.67448934883532896</v>
      </c>
      <c r="P102">
        <f t="shared" si="37"/>
        <v>9.8790443453088128E-2</v>
      </c>
      <c r="Q102">
        <f t="shared" si="38"/>
        <v>0.53934767180271459</v>
      </c>
      <c r="R102">
        <f t="shared" si="39"/>
        <v>5.0469844192821576</v>
      </c>
      <c r="S102">
        <f t="shared" si="53"/>
        <v>27.25</v>
      </c>
      <c r="T102">
        <f t="shared" si="40"/>
        <v>0.45449635860806303</v>
      </c>
      <c r="U102">
        <f t="shared" si="41"/>
        <v>0.67526419388121317</v>
      </c>
      <c r="V102">
        <f t="shared" si="42"/>
        <v>2.1483656715843735E-2</v>
      </c>
      <c r="W102">
        <f t="shared" si="43"/>
        <v>0.50857007974668755</v>
      </c>
      <c r="X102">
        <f t="shared" si="44"/>
        <v>5.8994501411034772</v>
      </c>
      <c r="Y102">
        <f t="shared" si="54"/>
        <v>27.25</v>
      </c>
      <c r="Z102">
        <f t="shared" si="45"/>
        <v>0.3936053924821048</v>
      </c>
      <c r="AA102">
        <f t="shared" si="46"/>
        <v>0.65306380032578881</v>
      </c>
      <c r="AB102">
        <f t="shared" si="47"/>
        <v>-0.1063946075178952</v>
      </c>
      <c r="AC102">
        <f t="shared" si="48"/>
        <v>0.4576346356860167</v>
      </c>
      <c r="AD102">
        <f t="shared" si="49"/>
        <v>6.6096677782646314</v>
      </c>
      <c r="AE102">
        <f t="shared" si="55"/>
        <v>0.35342843481530839</v>
      </c>
      <c r="AF102">
        <v>27.25</v>
      </c>
      <c r="AG102">
        <f t="shared" si="50"/>
        <v>-5.1486594241912709</v>
      </c>
    </row>
    <row r="103" spans="6:33" x14ac:dyDescent="0.25">
      <c r="F103">
        <f t="shared" si="51"/>
        <v>27.5</v>
      </c>
      <c r="G103">
        <f t="shared" si="30"/>
        <v>0.5287407192172997</v>
      </c>
      <c r="H103">
        <f t="shared" si="31"/>
        <v>0.70150733700717582</v>
      </c>
      <c r="I103">
        <f t="shared" si="28"/>
        <v>0.2787407192172997</v>
      </c>
      <c r="J103">
        <f t="shared" si="32"/>
        <v>0.60977809447710207</v>
      </c>
      <c r="K103">
        <f t="shared" si="33"/>
        <v>2.5</v>
      </c>
      <c r="L103">
        <f t="shared" si="34"/>
        <v>4.1325087298676806</v>
      </c>
      <c r="M103">
        <f t="shared" si="52"/>
        <v>27.5</v>
      </c>
      <c r="N103">
        <f t="shared" si="35"/>
        <v>0.47817439827302061</v>
      </c>
      <c r="O103">
        <f t="shared" si="36"/>
        <v>0.68373695858106187</v>
      </c>
      <c r="P103">
        <f t="shared" si="37"/>
        <v>0.12462100767974682</v>
      </c>
      <c r="Q103">
        <f t="shared" si="38"/>
        <v>0.54958820183671586</v>
      </c>
      <c r="R103">
        <f t="shared" si="39"/>
        <v>5.2167667824648039</v>
      </c>
      <c r="S103">
        <f t="shared" si="53"/>
        <v>27.5</v>
      </c>
      <c r="T103">
        <f t="shared" si="40"/>
        <v>0.47558692598256397</v>
      </c>
      <c r="U103">
        <f t="shared" si="41"/>
        <v>0.68281565426870494</v>
      </c>
      <c r="V103">
        <f t="shared" si="42"/>
        <v>4.257422409034467E-2</v>
      </c>
      <c r="W103">
        <f t="shared" si="43"/>
        <v>0.51697952847478956</v>
      </c>
      <c r="X103">
        <f t="shared" si="44"/>
        <v>6.0692131018563096</v>
      </c>
      <c r="Y103">
        <f t="shared" si="54"/>
        <v>27.5</v>
      </c>
      <c r="Z103">
        <f t="shared" si="45"/>
        <v>0.41187035960864987</v>
      </c>
      <c r="AA103">
        <f t="shared" si="46"/>
        <v>0.65978277646788375</v>
      </c>
      <c r="AB103">
        <f t="shared" si="47"/>
        <v>-8.8129640391350128E-2</v>
      </c>
      <c r="AC103">
        <f t="shared" si="48"/>
        <v>0.46488681920136354</v>
      </c>
      <c r="AD103">
        <f t="shared" si="49"/>
        <v>6.7804347871416013</v>
      </c>
      <c r="AE103">
        <f t="shared" si="55"/>
        <v>0.34689889606970797</v>
      </c>
      <c r="AF103">
        <v>27.5</v>
      </c>
      <c r="AG103">
        <f t="shared" si="50"/>
        <v>-5.1109360393096521</v>
      </c>
    </row>
    <row r="104" spans="6:33" x14ac:dyDescent="0.25">
      <c r="F104">
        <f t="shared" si="51"/>
        <v>27.75</v>
      </c>
      <c r="G104">
        <f t="shared" si="30"/>
        <v>0.56494006129697139</v>
      </c>
      <c r="H104">
        <f t="shared" si="31"/>
        <v>0.71394273313453072</v>
      </c>
      <c r="I104">
        <f t="shared" si="28"/>
        <v>0.31494006129697139</v>
      </c>
      <c r="J104">
        <f t="shared" si="32"/>
        <v>0.62359641816008871</v>
      </c>
      <c r="K104">
        <f t="shared" si="33"/>
        <v>2.75</v>
      </c>
      <c r="L104">
        <f t="shared" si="34"/>
        <v>4.3094474613248135</v>
      </c>
      <c r="M104">
        <f t="shared" si="52"/>
        <v>27.75</v>
      </c>
      <c r="N104">
        <f t="shared" si="35"/>
        <v>0.5037711985320481</v>
      </c>
      <c r="O104">
        <f t="shared" si="36"/>
        <v>0.69278891539840703</v>
      </c>
      <c r="P104">
        <f t="shared" si="37"/>
        <v>0.15021780793877432</v>
      </c>
      <c r="Q104">
        <f t="shared" si="38"/>
        <v>0.55970361169596639</v>
      </c>
      <c r="R104">
        <f t="shared" si="39"/>
        <v>5.3888365932809972</v>
      </c>
      <c r="S104">
        <f t="shared" si="53"/>
        <v>27.75</v>
      </c>
      <c r="T104">
        <f t="shared" si="40"/>
        <v>0.49648662587674974</v>
      </c>
      <c r="U104">
        <f t="shared" si="41"/>
        <v>0.69022443952110424</v>
      </c>
      <c r="V104">
        <f t="shared" si="42"/>
        <v>6.3473923984530445E-2</v>
      </c>
      <c r="W104">
        <f t="shared" si="43"/>
        <v>0.52530543849581335</v>
      </c>
      <c r="X104">
        <f t="shared" si="44"/>
        <v>6.2408460782852551</v>
      </c>
      <c r="Y104">
        <f t="shared" si="54"/>
        <v>27.75</v>
      </c>
      <c r="Z104">
        <f t="shared" si="45"/>
        <v>0.42997003064848571</v>
      </c>
      <c r="AA104">
        <f t="shared" si="46"/>
        <v>0.66639127907356877</v>
      </c>
      <c r="AB104">
        <f t="shared" si="47"/>
        <v>-7.0029969351514287E-2</v>
      </c>
      <c r="AC104">
        <f t="shared" si="48"/>
        <v>0.47208490304700346</v>
      </c>
      <c r="AD104">
        <f t="shared" si="49"/>
        <v>6.9528180439289375</v>
      </c>
      <c r="AE104">
        <f t="shared" si="55"/>
        <v>0.34009946173612804</v>
      </c>
      <c r="AF104">
        <v>27.75</v>
      </c>
      <c r="AG104">
        <f t="shared" si="50"/>
        <v>-5.0676854577098407</v>
      </c>
    </row>
    <row r="105" spans="6:33" x14ac:dyDescent="0.25">
      <c r="F105">
        <f t="shared" si="51"/>
        <v>28</v>
      </c>
      <c r="G105">
        <f t="shared" si="30"/>
        <v>0.60081474122801304</v>
      </c>
      <c r="H105">
        <f t="shared" si="31"/>
        <v>0.72601830769420306</v>
      </c>
      <c r="I105">
        <f t="shared" si="28"/>
        <v>0.35081474122801304</v>
      </c>
      <c r="J105">
        <f t="shared" si="32"/>
        <v>0.63713633133698355</v>
      </c>
      <c r="K105">
        <f t="shared" si="33"/>
        <v>3</v>
      </c>
      <c r="L105">
        <f t="shared" si="34"/>
        <v>4.4894501080327451</v>
      </c>
      <c r="M105">
        <f t="shared" si="52"/>
        <v>28</v>
      </c>
      <c r="N105">
        <f t="shared" si="35"/>
        <v>0.52913842798418453</v>
      </c>
      <c r="O105">
        <f t="shared" si="36"/>
        <v>0.70164528723080133</v>
      </c>
      <c r="P105">
        <f t="shared" si="37"/>
        <v>0.17558503739091075</v>
      </c>
      <c r="Q105">
        <f t="shared" si="38"/>
        <v>0.56969002092445953</v>
      </c>
      <c r="R105">
        <f t="shared" si="39"/>
        <v>5.5631449405886393</v>
      </c>
      <c r="S105">
        <f t="shared" si="53"/>
        <v>28</v>
      </c>
      <c r="T105">
        <f t="shared" si="40"/>
        <v>0.51719888199202835</v>
      </c>
      <c r="U105">
        <f t="shared" si="41"/>
        <v>0.69749133379800321</v>
      </c>
      <c r="V105">
        <f t="shared" si="42"/>
        <v>8.4186180099809049E-2</v>
      </c>
      <c r="W105">
        <f t="shared" si="43"/>
        <v>0.53354579706859107</v>
      </c>
      <c r="X105">
        <f t="shared" si="44"/>
        <v>6.4143134970359537</v>
      </c>
      <c r="Y105">
        <f t="shared" si="54"/>
        <v>28</v>
      </c>
      <c r="Z105">
        <f t="shared" si="45"/>
        <v>0.44790737061400654</v>
      </c>
      <c r="AA105">
        <f t="shared" si="46"/>
        <v>0.67288997560935115</v>
      </c>
      <c r="AB105">
        <f t="shared" si="47"/>
        <v>-5.2092629385993461E-2</v>
      </c>
      <c r="AC105">
        <f t="shared" si="48"/>
        <v>0.47922744294591957</v>
      </c>
      <c r="AD105">
        <f t="shared" si="49"/>
        <v>7.1267886861275365</v>
      </c>
      <c r="AE105">
        <f t="shared" si="55"/>
        <v>0.33306163706349862</v>
      </c>
      <c r="AF105">
        <v>28</v>
      </c>
      <c r="AG105">
        <f t="shared" si="50"/>
        <v>-5.0192418253055919</v>
      </c>
    </row>
    <row r="106" spans="6:33" x14ac:dyDescent="0.25">
      <c r="F106">
        <f t="shared" si="51"/>
        <v>28.25</v>
      </c>
      <c r="G106">
        <f t="shared" si="30"/>
        <v>0.63637053089699647</v>
      </c>
      <c r="H106">
        <f t="shared" si="31"/>
        <v>0.73773252813703483</v>
      </c>
      <c r="I106">
        <f t="shared" si="28"/>
        <v>0.38637053089699647</v>
      </c>
      <c r="J106">
        <f t="shared" si="32"/>
        <v>0.65038886409525332</v>
      </c>
      <c r="K106">
        <f t="shared" si="33"/>
        <v>3.25</v>
      </c>
      <c r="L106">
        <f t="shared" si="34"/>
        <v>4.6724264992624107</v>
      </c>
      <c r="M106">
        <f t="shared" si="52"/>
        <v>28.25</v>
      </c>
      <c r="N106">
        <f t="shared" si="35"/>
        <v>0.55428016796956525</v>
      </c>
      <c r="O106">
        <f t="shared" si="36"/>
        <v>0.71030643966047002</v>
      </c>
      <c r="P106">
        <f t="shared" si="37"/>
        <v>0.20072677737629147</v>
      </c>
      <c r="Q106">
        <f t="shared" si="38"/>
        <v>0.57954388974314808</v>
      </c>
      <c r="R106">
        <f t="shared" si="39"/>
        <v>5.7396429678393019</v>
      </c>
      <c r="S106">
        <f t="shared" si="53"/>
        <v>28.25</v>
      </c>
      <c r="T106">
        <f t="shared" si="40"/>
        <v>0.53772702672866557</v>
      </c>
      <c r="U106">
        <f t="shared" si="41"/>
        <v>0.70461724116521296</v>
      </c>
      <c r="V106">
        <f t="shared" si="42"/>
        <v>0.10471432483644627</v>
      </c>
      <c r="W106">
        <f t="shared" si="43"/>
        <v>0.54169875255976341</v>
      </c>
      <c r="X106">
        <f t="shared" si="44"/>
        <v>6.5895799959661954</v>
      </c>
      <c r="Y106">
        <f t="shared" si="54"/>
        <v>28.25</v>
      </c>
      <c r="Z106">
        <f t="shared" si="45"/>
        <v>0.4656852654484982</v>
      </c>
      <c r="AA106">
        <f t="shared" si="46"/>
        <v>0.67927959964329021</v>
      </c>
      <c r="AB106">
        <f t="shared" si="47"/>
        <v>-3.4314734551501802E-2</v>
      </c>
      <c r="AC106">
        <f t="shared" si="48"/>
        <v>0.4863130876581967</v>
      </c>
      <c r="AD106">
        <f t="shared" si="49"/>
        <v>7.3023181118951168</v>
      </c>
      <c r="AE106">
        <f t="shared" si="55"/>
        <v>0.32581606993150641</v>
      </c>
      <c r="AF106">
        <v>28.25</v>
      </c>
      <c r="AG106">
        <f t="shared" si="50"/>
        <v>-4.9659436297462261</v>
      </c>
    </row>
    <row r="107" spans="6:33" x14ac:dyDescent="0.25">
      <c r="F107">
        <f t="shared" si="51"/>
        <v>28.5</v>
      </c>
      <c r="G107">
        <f t="shared" si="30"/>
        <v>0.67161304962561597</v>
      </c>
      <c r="H107">
        <f t="shared" si="31"/>
        <v>0.74908496577782824</v>
      </c>
      <c r="I107">
        <f t="shared" si="28"/>
        <v>0.42161304962561597</v>
      </c>
      <c r="J107">
        <f t="shared" si="32"/>
        <v>0.66334626017737386</v>
      </c>
      <c r="K107">
        <f t="shared" si="33"/>
        <v>3.5</v>
      </c>
      <c r="L107">
        <f t="shared" si="34"/>
        <v>4.8582862206743442</v>
      </c>
      <c r="M107">
        <f t="shared" si="52"/>
        <v>28.5</v>
      </c>
      <c r="N107">
        <f t="shared" si="35"/>
        <v>0.57920039194866613</v>
      </c>
      <c r="O107">
        <f t="shared" si="36"/>
        <v>0.71877301680338979</v>
      </c>
      <c r="P107">
        <f t="shared" si="37"/>
        <v>0.22564700135539234</v>
      </c>
      <c r="Q107">
        <f t="shared" si="38"/>
        <v>0.58926200916105254</v>
      </c>
      <c r="R107">
        <f t="shared" si="39"/>
        <v>5.9182819450897917</v>
      </c>
      <c r="S107">
        <f t="shared" si="53"/>
        <v>28.5</v>
      </c>
      <c r="T107">
        <f t="shared" si="40"/>
        <v>0.55807430440355454</v>
      </c>
      <c r="U107">
        <f t="shared" si="41"/>
        <v>0.71160317694016384</v>
      </c>
      <c r="V107">
        <f t="shared" si="42"/>
        <v>0.12506160251133525</v>
      </c>
      <c r="W107">
        <f t="shared" si="43"/>
        <v>0.5497626093318102</v>
      </c>
      <c r="X107">
        <f t="shared" si="44"/>
        <v>6.7666104530333442</v>
      </c>
      <c r="Y107">
        <f t="shared" si="54"/>
        <v>28.5</v>
      </c>
      <c r="Z107">
        <f t="shared" si="45"/>
        <v>0.483306524812808</v>
      </c>
      <c r="AA107">
        <f t="shared" si="46"/>
        <v>0.68556094606683882</v>
      </c>
      <c r="AB107">
        <f t="shared" si="47"/>
        <v>-1.6693475187191997E-2</v>
      </c>
      <c r="AC107">
        <f t="shared" si="48"/>
        <v>0.49334057624171596</v>
      </c>
      <c r="AD107">
        <f t="shared" si="49"/>
        <v>7.4793779934546247</v>
      </c>
      <c r="AE107">
        <f t="shared" si="55"/>
        <v>0.31839243732359501</v>
      </c>
      <c r="AF107">
        <v>28.5</v>
      </c>
      <c r="AG107">
        <f t="shared" si="50"/>
        <v>-4.9081315262010889</v>
      </c>
    </row>
    <row r="108" spans="6:33" x14ac:dyDescent="0.25">
      <c r="F108">
        <f t="shared" si="51"/>
        <v>28.75</v>
      </c>
      <c r="G108">
        <f t="shared" si="30"/>
        <v>0.70654776950063447</v>
      </c>
      <c r="H108">
        <f t="shared" si="31"/>
        <v>0.76007622157623222</v>
      </c>
      <c r="I108">
        <f t="shared" si="28"/>
        <v>0.45654776950063447</v>
      </c>
      <c r="J108">
        <f t="shared" si="32"/>
        <v>0.67600193592408631</v>
      </c>
      <c r="K108">
        <f t="shared" si="33"/>
        <v>3.75</v>
      </c>
      <c r="L108">
        <f t="shared" si="34"/>
        <v>5.0469388810103375</v>
      </c>
      <c r="M108">
        <f t="shared" si="52"/>
        <v>28.75</v>
      </c>
      <c r="N108">
        <f t="shared" si="35"/>
        <v>0.60390296927114417</v>
      </c>
      <c r="O108">
        <f t="shared" si="36"/>
        <v>0.72704592270723634</v>
      </c>
      <c r="P108">
        <f t="shared" si="37"/>
        <v>0.25034957867787039</v>
      </c>
      <c r="Q108">
        <f t="shared" si="38"/>
        <v>0.59884149070278014</v>
      </c>
      <c r="R108">
        <f t="shared" si="39"/>
        <v>6.099013336299409</v>
      </c>
      <c r="S108">
        <f t="shared" si="53"/>
        <v>28.75</v>
      </c>
      <c r="T108">
        <f t="shared" si="40"/>
        <v>0.57824387432746061</v>
      </c>
      <c r="U108">
        <f t="shared" si="41"/>
        <v>0.71845025938995621</v>
      </c>
      <c r="V108">
        <f t="shared" si="42"/>
        <v>0.14523117243524131</v>
      </c>
      <c r="W108">
        <f t="shared" si="43"/>
        <v>0.55773582260164556</v>
      </c>
      <c r="X108">
        <f t="shared" si="44"/>
        <v>6.9453700130620852</v>
      </c>
      <c r="Y108">
        <f t="shared" si="54"/>
        <v>28.75</v>
      </c>
      <c r="Z108">
        <f t="shared" si="45"/>
        <v>0.50077388475031726</v>
      </c>
      <c r="AA108">
        <f t="shared" si="46"/>
        <v>0.69173486652835148</v>
      </c>
      <c r="AB108">
        <f t="shared" si="47"/>
        <v>7.7388475031725523E-4</v>
      </c>
      <c r="AC108">
        <f t="shared" si="48"/>
        <v>0.50030873531624265</v>
      </c>
      <c r="AD108">
        <f t="shared" si="49"/>
        <v>7.6579402893378621</v>
      </c>
      <c r="AE108">
        <f t="shared" si="55"/>
        <v>0.31081934852097987</v>
      </c>
      <c r="AF108">
        <v>28.75</v>
      </c>
      <c r="AG108">
        <f t="shared" si="50"/>
        <v>-4.8461463159984781</v>
      </c>
    </row>
    <row r="109" spans="6:33" x14ac:dyDescent="0.25">
      <c r="F109">
        <f t="shared" si="51"/>
        <v>29</v>
      </c>
      <c r="G109">
        <f t="shared" si="30"/>
        <v>0.74118002047309284</v>
      </c>
      <c r="H109">
        <f t="shared" si="31"/>
        <v>0.770707852055874</v>
      </c>
      <c r="I109">
        <f t="shared" si="28"/>
        <v>0.49118002047309284</v>
      </c>
      <c r="J109">
        <f t="shared" si="32"/>
        <v>0.68835043564680765</v>
      </c>
      <c r="K109">
        <f t="shared" si="33"/>
        <v>4</v>
      </c>
      <c r="L109">
        <f t="shared" si="34"/>
        <v>5.2382943602358694</v>
      </c>
      <c r="M109">
        <f t="shared" si="52"/>
        <v>29</v>
      </c>
      <c r="N109">
        <f t="shared" si="35"/>
        <v>0.62839166878152386</v>
      </c>
      <c r="O109">
        <f t="shared" si="36"/>
        <v>0.73512630328733941</v>
      </c>
      <c r="P109">
        <f t="shared" si="37"/>
        <v>0.27483827818825007</v>
      </c>
      <c r="Q109">
        <f t="shared" si="38"/>
        <v>0.60827975582387039</v>
      </c>
      <c r="R109">
        <f t="shared" si="39"/>
        <v>6.2817888620433724</v>
      </c>
      <c r="S109">
        <f t="shared" si="53"/>
        <v>29</v>
      </c>
      <c r="T109">
        <f t="shared" si="40"/>
        <v>0.59823881374905219</v>
      </c>
      <c r="U109">
        <f t="shared" si="41"/>
        <v>0.72515970177869349</v>
      </c>
      <c r="V109">
        <f t="shared" si="42"/>
        <v>0.16522611185683289</v>
      </c>
      <c r="W109">
        <f t="shared" si="43"/>
        <v>0.56561699328732906</v>
      </c>
      <c r="X109">
        <f t="shared" si="44"/>
        <v>7.1258241124806005</v>
      </c>
      <c r="Y109">
        <f t="shared" si="54"/>
        <v>29</v>
      </c>
      <c r="Z109">
        <f t="shared" si="45"/>
        <v>0.51809001023654644</v>
      </c>
      <c r="AA109">
        <f t="shared" si="46"/>
        <v>0.69780226507287246</v>
      </c>
      <c r="AB109">
        <f t="shared" si="47"/>
        <v>1.8090010236546439E-2</v>
      </c>
      <c r="AC109">
        <f t="shared" si="48"/>
        <v>0.50721647633729949</v>
      </c>
      <c r="AD109">
        <f t="shared" si="49"/>
        <v>7.8379772555223237</v>
      </c>
      <c r="AE109">
        <f t="shared" si="55"/>
        <v>0.30312426422905719</v>
      </c>
      <c r="AF109">
        <v>29</v>
      </c>
      <c r="AG109">
        <f t="shared" si="50"/>
        <v>-4.7803270816824801</v>
      </c>
    </row>
    <row r="110" spans="6:33" x14ac:dyDescent="0.25">
      <c r="F110">
        <f t="shared" si="51"/>
        <v>29.25</v>
      </c>
      <c r="G110">
        <f t="shared" si="30"/>
        <v>0.77551499523865874</v>
      </c>
      <c r="H110">
        <f t="shared" si="31"/>
        <v>0.78098229588701373</v>
      </c>
      <c r="I110">
        <f t="shared" si="28"/>
        <v>0.52551499523865874</v>
      </c>
      <c r="J110">
        <f t="shared" si="32"/>
        <v>0.70038738405287948</v>
      </c>
      <c r="K110">
        <f t="shared" si="33"/>
        <v>4.25</v>
      </c>
      <c r="L110">
        <f t="shared" si="34"/>
        <v>5.432263039235135</v>
      </c>
      <c r="M110">
        <f t="shared" si="52"/>
        <v>29.25</v>
      </c>
      <c r="N110">
        <f t="shared" si="35"/>
        <v>0.65267016227012453</v>
      </c>
      <c r="O110">
        <f t="shared" si="36"/>
        <v>0.74301552882935851</v>
      </c>
      <c r="P110">
        <f t="shared" si="37"/>
        <v>0.29911677167685075</v>
      </c>
      <c r="Q110">
        <f t="shared" si="38"/>
        <v>0.61757452508044364</v>
      </c>
      <c r="R110">
        <f t="shared" si="39"/>
        <v>6.4665605577804914</v>
      </c>
      <c r="S110">
        <f t="shared" si="53"/>
        <v>29.25</v>
      </c>
      <c r="T110">
        <f t="shared" si="40"/>
        <v>0.6180621206725706</v>
      </c>
      <c r="U110">
        <f t="shared" si="41"/>
        <v>0.7317328047596342</v>
      </c>
      <c r="V110">
        <f t="shared" si="42"/>
        <v>0.1850494187803513</v>
      </c>
      <c r="W110">
        <f t="shared" si="43"/>
        <v>0.573404862858927</v>
      </c>
      <c r="X110">
        <f t="shared" si="44"/>
        <v>7.3079385021116696</v>
      </c>
      <c r="Y110">
        <f t="shared" si="54"/>
        <v>29.25</v>
      </c>
      <c r="Z110">
        <f t="shared" si="45"/>
        <v>0.53525749761932939</v>
      </c>
      <c r="AA110">
        <f t="shared" si="46"/>
        <v>0.70376409398263351</v>
      </c>
      <c r="AB110">
        <f t="shared" si="47"/>
        <v>3.5257497619329392E-2</v>
      </c>
      <c r="AC110">
        <f t="shared" si="48"/>
        <v>0.51406279288562329</v>
      </c>
      <c r="AD110">
        <f t="shared" si="49"/>
        <v>8.0194614555175292</v>
      </c>
      <c r="AE110">
        <f t="shared" si="55"/>
        <v>0.2953334307698659</v>
      </c>
      <c r="AF110">
        <v>29.25</v>
      </c>
      <c r="AG110">
        <f t="shared" si="50"/>
        <v>-4.7110094801071387</v>
      </c>
    </row>
    <row r="111" spans="6:33" x14ac:dyDescent="0.25">
      <c r="F111">
        <f t="shared" si="51"/>
        <v>29.5</v>
      </c>
      <c r="G111">
        <f t="shared" si="30"/>
        <v>0.80955775391029328</v>
      </c>
      <c r="H111">
        <f t="shared" si="31"/>
        <v>0.79090280159617676</v>
      </c>
      <c r="I111">
        <f t="shared" si="28"/>
        <v>0.55955775391029328</v>
      </c>
      <c r="J111">
        <f t="shared" si="32"/>
        <v>0.71210943631127677</v>
      </c>
      <c r="K111">
        <f t="shared" si="33"/>
        <v>4.5</v>
      </c>
      <c r="L111">
        <f t="shared" si="34"/>
        <v>5.6287560112834534</v>
      </c>
      <c r="M111">
        <f t="shared" si="52"/>
        <v>29.5</v>
      </c>
      <c r="N111">
        <f t="shared" si="35"/>
        <v>0.67674202777713444</v>
      </c>
      <c r="O111">
        <f t="shared" si="36"/>
        <v>0.75071517708162649</v>
      </c>
      <c r="P111">
        <f t="shared" si="37"/>
        <v>0.32318863718386065</v>
      </c>
      <c r="Q111">
        <f t="shared" si="38"/>
        <v>0.62672380711479969</v>
      </c>
      <c r="R111">
        <f t="shared" si="39"/>
        <v>6.6532808278197741</v>
      </c>
      <c r="S111">
        <f t="shared" si="53"/>
        <v>29.5</v>
      </c>
      <c r="T111">
        <f t="shared" si="40"/>
        <v>0.63771671655559625</v>
      </c>
      <c r="U111">
        <f t="shared" si="41"/>
        <v>0.73817094910678005</v>
      </c>
      <c r="V111">
        <f t="shared" si="42"/>
        <v>0.20470401466337695</v>
      </c>
      <c r="W111">
        <f t="shared" si="43"/>
        <v>0.58109830820812558</v>
      </c>
      <c r="X111">
        <f t="shared" si="44"/>
        <v>7.4916792681044129</v>
      </c>
      <c r="Y111">
        <f t="shared" si="54"/>
        <v>29.5</v>
      </c>
      <c r="Z111">
        <f t="shared" si="45"/>
        <v>0.55227887695514666</v>
      </c>
      <c r="AA111">
        <f t="shared" si="46"/>
        <v>0.70962134981254699</v>
      </c>
      <c r="AB111">
        <f t="shared" si="47"/>
        <v>5.2278876955146658E-2</v>
      </c>
      <c r="AC111">
        <f t="shared" si="48"/>
        <v>0.52084675797746161</v>
      </c>
      <c r="AD111">
        <f t="shared" si="49"/>
        <v>8.2023657694551062</v>
      </c>
      <c r="AE111">
        <f t="shared" si="55"/>
        <v>0.28747182841638236</v>
      </c>
      <c r="AF111">
        <v>29.5</v>
      </c>
      <c r="AG111">
        <f t="shared" si="50"/>
        <v>-4.6385241934472239</v>
      </c>
    </row>
    <row r="112" spans="6:33" x14ac:dyDescent="0.25">
      <c r="F112">
        <f t="shared" si="51"/>
        <v>29.75</v>
      </c>
      <c r="G112">
        <f t="shared" si="30"/>
        <v>0.8433132284937519</v>
      </c>
      <c r="H112">
        <f t="shared" si="31"/>
        <v>0.80047335680692044</v>
      </c>
      <c r="I112">
        <f t="shared" si="28"/>
        <v>0.5933132284937519</v>
      </c>
      <c r="J112">
        <f t="shared" si="32"/>
        <v>0.7235142263083516</v>
      </c>
      <c r="K112">
        <f t="shared" si="33"/>
        <v>4.75</v>
      </c>
      <c r="L112">
        <f t="shared" si="34"/>
        <v>5.8276852756306994</v>
      </c>
      <c r="M112">
        <f t="shared" si="52"/>
        <v>29.75</v>
      </c>
      <c r="N112">
        <f t="shared" si="35"/>
        <v>0.70061075275726803</v>
      </c>
      <c r="O112">
        <f t="shared" si="36"/>
        <v>0.75822701695483508</v>
      </c>
      <c r="P112">
        <f t="shared" si="37"/>
        <v>0.34705736216399424</v>
      </c>
      <c r="Q112">
        <f t="shared" si="38"/>
        <v>0.63572588751392411</v>
      </c>
      <c r="R112">
        <f t="shared" si="39"/>
        <v>6.8419024951358018</v>
      </c>
      <c r="S112">
        <f t="shared" si="53"/>
        <v>29.75</v>
      </c>
      <c r="T112">
        <f t="shared" si="40"/>
        <v>0.65720544889297972</v>
      </c>
      <c r="U112">
        <f t="shared" si="41"/>
        <v>0.74447558877969833</v>
      </c>
      <c r="V112">
        <f t="shared" si="42"/>
        <v>0.22419274700076042</v>
      </c>
      <c r="W112">
        <f t="shared" si="43"/>
        <v>0.58869633654983611</v>
      </c>
      <c r="X112">
        <f t="shared" si="44"/>
        <v>7.6770128510907103</v>
      </c>
      <c r="Y112">
        <f t="shared" si="54"/>
        <v>29.75</v>
      </c>
      <c r="Z112">
        <f t="shared" si="45"/>
        <v>0.56915661424687602</v>
      </c>
      <c r="AA112">
        <f t="shared" si="46"/>
        <v>0.71537506961487807</v>
      </c>
      <c r="AB112">
        <f t="shared" si="47"/>
        <v>6.9156614246876025E-2</v>
      </c>
      <c r="AC112">
        <f t="shared" si="48"/>
        <v>0.52756752140044494</v>
      </c>
      <c r="AD112">
        <f t="shared" si="49"/>
        <v>8.3866634022349498</v>
      </c>
      <c r="AE112">
        <f t="shared" si="55"/>
        <v>0.27956313290453022</v>
      </c>
      <c r="AF112">
        <v>29.75</v>
      </c>
      <c r="AG112">
        <f t="shared" si="50"/>
        <v>-4.5631955364658285</v>
      </c>
    </row>
    <row r="113" spans="6:33" x14ac:dyDescent="0.25">
      <c r="F113">
        <f t="shared" si="51"/>
        <v>30</v>
      </c>
      <c r="G113">
        <f t="shared" si="30"/>
        <v>0.87678622717581833</v>
      </c>
      <c r="H113">
        <f t="shared" si="31"/>
        <v>0.80969861935950316</v>
      </c>
      <c r="I113">
        <f t="shared" si="28"/>
        <v>0.62678622717581833</v>
      </c>
      <c r="J113">
        <f t="shared" si="32"/>
        <v>0.73460031360388078</v>
      </c>
      <c r="K113">
        <f t="shared" si="33"/>
        <v>5</v>
      </c>
      <c r="L113">
        <f t="shared" si="34"/>
        <v>6.0289639136231195</v>
      </c>
      <c r="M113">
        <f t="shared" si="52"/>
        <v>30</v>
      </c>
      <c r="N113">
        <f t="shared" si="35"/>
        <v>0.72427973711200566</v>
      </c>
      <c r="O113">
        <f t="shared" si="36"/>
        <v>0.76555299284193523</v>
      </c>
      <c r="P113">
        <f t="shared" si="37"/>
        <v>0.37072634651873188</v>
      </c>
      <c r="Q113">
        <f t="shared" si="38"/>
        <v>0.64457931759331055</v>
      </c>
      <c r="R113">
        <f t="shared" si="39"/>
        <v>7.0323788471862478</v>
      </c>
      <c r="S113">
        <f t="shared" si="53"/>
        <v>30</v>
      </c>
      <c r="T113">
        <f t="shared" si="40"/>
        <v>0.67653109369265474</v>
      </c>
      <c r="U113">
        <f t="shared" si="41"/>
        <v>0.75064824431469268</v>
      </c>
      <c r="V113">
        <f t="shared" si="42"/>
        <v>0.24351839180043544</v>
      </c>
      <c r="W113">
        <f t="shared" si="43"/>
        <v>0.5961980803677589</v>
      </c>
      <c r="X113">
        <f t="shared" si="44"/>
        <v>7.8639060636487397</v>
      </c>
      <c r="Y113">
        <f t="shared" si="54"/>
        <v>30</v>
      </c>
      <c r="Z113">
        <f t="shared" si="45"/>
        <v>0.58589311358790919</v>
      </c>
      <c r="AA113">
        <f t="shared" si="46"/>
        <v>0.72102632734721295</v>
      </c>
      <c r="AB113">
        <f t="shared" si="47"/>
        <v>8.5893113587909187E-2</v>
      </c>
      <c r="AC113">
        <f t="shared" si="48"/>
        <v>0.53422430707929403</v>
      </c>
      <c r="AD113">
        <f t="shared" si="49"/>
        <v>8.5723278907780767</v>
      </c>
      <c r="AE113">
        <f t="shared" si="55"/>
        <v>0.27162968913497393</v>
      </c>
      <c r="AF113">
        <v>30</v>
      </c>
      <c r="AG113">
        <f t="shared" si="50"/>
        <v>-4.4853402170357537</v>
      </c>
    </row>
    <row r="114" spans="6:33" x14ac:dyDescent="0.25">
      <c r="F114">
        <f t="shared" si="51"/>
        <v>30.25</v>
      </c>
      <c r="G114">
        <f t="shared" si="30"/>
        <v>0.90998143843459878</v>
      </c>
      <c r="H114">
        <f t="shared" si="31"/>
        <v>0.81858385060402739</v>
      </c>
      <c r="I114">
        <f t="shared" si="28"/>
        <v>0.65998143843459878</v>
      </c>
      <c r="J114">
        <f t="shared" si="32"/>
        <v>0.74536712955770479</v>
      </c>
      <c r="K114">
        <f t="shared" si="33"/>
        <v>5.25</v>
      </c>
      <c r="L114">
        <f t="shared" si="34"/>
        <v>6.2325062478711395</v>
      </c>
      <c r="M114">
        <f t="shared" si="52"/>
        <v>30.25</v>
      </c>
      <c r="N114">
        <f t="shared" si="35"/>
        <v>0.74775229609600924</v>
      </c>
      <c r="O114">
        <f t="shared" si="36"/>
        <v>0.7726952095667915</v>
      </c>
      <c r="P114">
        <f t="shared" si="37"/>
        <v>0.39419890550273545</v>
      </c>
      <c r="Q114">
        <f t="shared" si="38"/>
        <v>0.65328290315413229</v>
      </c>
      <c r="R114">
        <f t="shared" si="39"/>
        <v>7.2246636778878717</v>
      </c>
      <c r="S114">
        <f t="shared" si="53"/>
        <v>30.25</v>
      </c>
      <c r="T114">
        <f t="shared" si="40"/>
        <v>0.69569635784871819</v>
      </c>
      <c r="U114">
        <f t="shared" si="41"/>
        <v>0.75669049653485487</v>
      </c>
      <c r="V114">
        <f t="shared" si="42"/>
        <v>0.2626836559564989</v>
      </c>
      <c r="W114">
        <f t="shared" si="43"/>
        <v>0.60360279241466386</v>
      </c>
      <c r="X114">
        <f t="shared" si="44"/>
        <v>8.052326106154398</v>
      </c>
      <c r="Y114">
        <f t="shared" si="54"/>
        <v>30.25</v>
      </c>
      <c r="Z114">
        <f t="shared" si="45"/>
        <v>0.60249071921729946</v>
      </c>
      <c r="AA114">
        <f t="shared" si="46"/>
        <v>0.7265762304577974</v>
      </c>
      <c r="AB114">
        <f t="shared" si="47"/>
        <v>0.10249071921729946</v>
      </c>
      <c r="AC114">
        <f t="shared" si="48"/>
        <v>0.54081641047516604</v>
      </c>
      <c r="AD114">
        <f t="shared" si="49"/>
        <v>8.759333110434552</v>
      </c>
      <c r="AE114">
        <f t="shared" si="55"/>
        <v>0.26369249606719286</v>
      </c>
      <c r="AF114">
        <v>30.25</v>
      </c>
      <c r="AG114">
        <f t="shared" si="50"/>
        <v>-4.4052662457565575</v>
      </c>
    </row>
    <row r="115" spans="6:33" x14ac:dyDescent="0.25">
      <c r="F115">
        <f t="shared" si="51"/>
        <v>30.5</v>
      </c>
      <c r="G115">
        <f t="shared" si="30"/>
        <v>0.94290343498066065</v>
      </c>
      <c r="H115">
        <f t="shared" si="31"/>
        <v>0.82713485111183327</v>
      </c>
      <c r="I115">
        <f t="shared" si="28"/>
        <v>0.69290343498066065</v>
      </c>
      <c r="J115">
        <f t="shared" si="32"/>
        <v>0.75581492305714337</v>
      </c>
      <c r="K115">
        <f t="shared" si="33"/>
        <v>5.5</v>
      </c>
      <c r="L115">
        <f t="shared" si="34"/>
        <v>6.4382279850381323</v>
      </c>
      <c r="M115">
        <f t="shared" si="52"/>
        <v>30.5</v>
      </c>
      <c r="N115">
        <f t="shared" si="35"/>
        <v>0.77103166310392979</v>
      </c>
      <c r="O115">
        <f t="shared" si="36"/>
        <v>0.7796559179662097</v>
      </c>
      <c r="P115">
        <f t="shared" si="37"/>
        <v>0.417478272510656</v>
      </c>
      <c r="Q115">
        <f t="shared" si="38"/>
        <v>0.66183569325759151</v>
      </c>
      <c r="R115">
        <f t="shared" si="39"/>
        <v>7.4187113259087631</v>
      </c>
      <c r="S115">
        <f t="shared" si="53"/>
        <v>30.5</v>
      </c>
      <c r="T115">
        <f t="shared" si="40"/>
        <v>0.71470388141684682</v>
      </c>
      <c r="U115">
        <f t="shared" si="41"/>
        <v>0.76260398057103873</v>
      </c>
      <c r="V115">
        <f t="shared" si="42"/>
        <v>0.28169117952462752</v>
      </c>
      <c r="W115">
        <f t="shared" si="43"/>
        <v>0.61090984077701649</v>
      </c>
      <c r="X115">
        <f t="shared" si="44"/>
        <v>8.2422405810991801</v>
      </c>
      <c r="Y115">
        <f t="shared" si="54"/>
        <v>30.5</v>
      </c>
      <c r="Z115">
        <f t="shared" si="45"/>
        <v>0.61895171749033029</v>
      </c>
      <c r="AA115">
        <f t="shared" si="46"/>
        <v>0.73202591664231731</v>
      </c>
      <c r="AB115">
        <f t="shared" si="47"/>
        <v>0.11895171749033029</v>
      </c>
      <c r="AC115">
        <f t="shared" si="48"/>
        <v>0.54734319602202786</v>
      </c>
      <c r="AD115">
        <f t="shared" si="49"/>
        <v>8.9476532805933662</v>
      </c>
      <c r="AE115">
        <f t="shared" si="55"/>
        <v>0.25577120181121843</v>
      </c>
      <c r="AF115">
        <v>30.5</v>
      </c>
      <c r="AG115">
        <f t="shared" si="50"/>
        <v>-4.323271989533219</v>
      </c>
    </row>
    <row r="116" spans="6:33" x14ac:dyDescent="0.25">
      <c r="F116">
        <f t="shared" si="51"/>
        <v>30.75</v>
      </c>
      <c r="G116">
        <f t="shared" si="30"/>
        <v>0.97555667753730446</v>
      </c>
      <c r="H116">
        <f t="shared" si="31"/>
        <v>0.83535789900364588</v>
      </c>
      <c r="I116">
        <f t="shared" si="28"/>
        <v>0.72555667753730446</v>
      </c>
      <c r="J116">
        <f t="shared" si="32"/>
        <v>0.76594470623560107</v>
      </c>
      <c r="K116">
        <f t="shared" si="33"/>
        <v>5.75</v>
      </c>
      <c r="L116">
        <f t="shared" si="34"/>
        <v>6.6460463428804353</v>
      </c>
      <c r="M116">
        <f t="shared" si="52"/>
        <v>30.75</v>
      </c>
      <c r="N116">
        <f t="shared" si="35"/>
        <v>0.79412099234346178</v>
      </c>
      <c r="O116">
        <f t="shared" si="36"/>
        <v>0.78643750110645216</v>
      </c>
      <c r="P116">
        <f t="shared" si="37"/>
        <v>0.440567601750188</v>
      </c>
      <c r="Q116">
        <f t="shared" si="38"/>
        <v>0.67023696905625174</v>
      </c>
      <c r="R116">
        <f t="shared" si="39"/>
        <v>7.6144767094354755</v>
      </c>
      <c r="S116">
        <f t="shared" si="53"/>
        <v>30.75</v>
      </c>
      <c r="T116">
        <f t="shared" si="40"/>
        <v>0.73355623979683937</v>
      </c>
      <c r="U116">
        <f t="shared" si="41"/>
        <v>0.76839038018541128</v>
      </c>
      <c r="V116">
        <f t="shared" si="42"/>
        <v>0.30054353790462007</v>
      </c>
      <c r="W116">
        <f t="shared" si="43"/>
        <v>0.61811870401252045</v>
      </c>
      <c r="X116">
        <f t="shared" si="44"/>
        <v>8.4336175059513927</v>
      </c>
      <c r="Y116">
        <f t="shared" si="54"/>
        <v>30.75</v>
      </c>
      <c r="Z116">
        <f t="shared" si="45"/>
        <v>0.63527833876865225</v>
      </c>
      <c r="AA116">
        <f t="shared" si="46"/>
        <v>0.73737655076620157</v>
      </c>
      <c r="AB116">
        <f t="shared" si="47"/>
        <v>0.13527833876865225</v>
      </c>
      <c r="AC116">
        <f t="shared" si="48"/>
        <v>0.55380409460304869</v>
      </c>
      <c r="AD116">
        <f t="shared" si="49"/>
        <v>9.137262969539039</v>
      </c>
      <c r="AE116">
        <f t="shared" si="55"/>
        <v>0.24788410793603868</v>
      </c>
      <c r="AF116">
        <v>30.75</v>
      </c>
      <c r="AG116">
        <f t="shared" si="50"/>
        <v>-4.2396453631749322</v>
      </c>
    </row>
    <row r="117" spans="6:33" x14ac:dyDescent="0.25">
      <c r="F117">
        <f t="shared" si="51"/>
        <v>31</v>
      </c>
      <c r="G117">
        <f t="shared" si="30"/>
        <v>1.0079455184677819</v>
      </c>
      <c r="H117">
        <f t="shared" si="31"/>
        <v>0.84325969105029852</v>
      </c>
      <c r="I117">
        <f t="shared" si="28"/>
        <v>0.75794551846778191</v>
      </c>
      <c r="J117">
        <f t="shared" si="32"/>
        <v>0.77575820053374733</v>
      </c>
      <c r="K117">
        <f t="shared" si="33"/>
        <v>6</v>
      </c>
      <c r="L117">
        <f t="shared" si="34"/>
        <v>6.8558801622131753</v>
      </c>
      <c r="M117">
        <f t="shared" si="52"/>
        <v>31</v>
      </c>
      <c r="N117">
        <f t="shared" si="35"/>
        <v>0.81702336140017473</v>
      </c>
      <c r="O117">
        <f t="shared" si="36"/>
        <v>0.79304246113221999</v>
      </c>
      <c r="P117">
        <f t="shared" si="37"/>
        <v>0.46346997080690094</v>
      </c>
      <c r="Q117">
        <f t="shared" si="38"/>
        <v>0.67848623271833175</v>
      </c>
      <c r="R117">
        <f t="shared" si="39"/>
        <v>7.8119153575733371</v>
      </c>
      <c r="S117">
        <f t="shared" si="53"/>
        <v>31</v>
      </c>
      <c r="T117">
        <f t="shared" si="40"/>
        <v>0.75225594582679045</v>
      </c>
      <c r="U117">
        <f t="shared" si="41"/>
        <v>0.77405142238890967</v>
      </c>
      <c r="V117">
        <f t="shared" si="42"/>
        <v>0.31924324393457115</v>
      </c>
      <c r="W117">
        <f t="shared" si="43"/>
        <v>0.62522896636815328</v>
      </c>
      <c r="X117">
        <f t="shared" si="44"/>
        <v>8.6264253246350968</v>
      </c>
      <c r="Y117">
        <f t="shared" si="54"/>
        <v>31</v>
      </c>
      <c r="Z117">
        <f t="shared" si="45"/>
        <v>0.65147275923389092</v>
      </c>
      <c r="AA117">
        <f t="shared" si="46"/>
        <v>0.74262932194656628</v>
      </c>
      <c r="AB117">
        <f t="shared" si="47"/>
        <v>0.15147275923389092</v>
      </c>
      <c r="AC117">
        <f t="shared" si="48"/>
        <v>0.56019860106964292</v>
      </c>
      <c r="AD117">
        <f t="shared" si="49"/>
        <v>9.3281370985980647</v>
      </c>
      <c r="AE117">
        <f t="shared" si="55"/>
        <v>0.24004818203642836</v>
      </c>
      <c r="AF117">
        <v>31</v>
      </c>
      <c r="AG117">
        <f t="shared" si="50"/>
        <v>-4.154663152422426</v>
      </c>
    </row>
    <row r="118" spans="6:33" x14ac:dyDescent="0.25">
      <c r="F118">
        <f t="shared" si="51"/>
        <v>31.25</v>
      </c>
      <c r="G118">
        <f t="shared" si="30"/>
        <v>1.040074205256839</v>
      </c>
      <c r="H118">
        <f t="shared" si="31"/>
        <v>0.85084728666277487</v>
      </c>
      <c r="I118">
        <f t="shared" si="28"/>
        <v>0.79007420525683902</v>
      </c>
      <c r="J118">
        <f t="shared" si="32"/>
        <v>0.78525778341669461</v>
      </c>
      <c r="K118">
        <f t="shared" si="33"/>
        <v>6.25</v>
      </c>
      <c r="L118">
        <f t="shared" si="34"/>
        <v>7.0676500045104014</v>
      </c>
      <c r="M118">
        <f t="shared" si="52"/>
        <v>31.25</v>
      </c>
      <c r="N118">
        <f t="shared" si="35"/>
        <v>0.83974177369933567</v>
      </c>
      <c r="O118">
        <f t="shared" si="36"/>
        <v>0.79947340674330658</v>
      </c>
      <c r="P118">
        <f t="shared" si="37"/>
        <v>0.48618838310606188</v>
      </c>
      <c r="Q118">
        <f t="shared" si="38"/>
        <v>0.68658319647729604</v>
      </c>
      <c r="R118">
        <f t="shared" si="39"/>
        <v>8.0109834385376431</v>
      </c>
      <c r="S118">
        <f t="shared" si="53"/>
        <v>31.25</v>
      </c>
      <c r="T118">
        <f t="shared" si="40"/>
        <v>0.77080545179316184</v>
      </c>
      <c r="U118">
        <f t="shared" si="41"/>
        <v>0.77958887234369967</v>
      </c>
      <c r="V118">
        <f t="shared" si="42"/>
        <v>0.33779274990094255</v>
      </c>
      <c r="W118">
        <f t="shared" si="43"/>
        <v>0.63224031308535011</v>
      </c>
      <c r="X118">
        <f t="shared" si="44"/>
        <v>8.8206329176992959</v>
      </c>
      <c r="Y118">
        <f t="shared" si="54"/>
        <v>31.25</v>
      </c>
      <c r="Z118">
        <f t="shared" si="45"/>
        <v>0.66753710262841959</v>
      </c>
      <c r="AA118">
        <f t="shared" si="46"/>
        <v>0.74778544078797315</v>
      </c>
      <c r="AB118">
        <f t="shared" si="47"/>
        <v>0.16753710262841959</v>
      </c>
      <c r="AC118">
        <f t="shared" si="48"/>
        <v>0.56652627180545401</v>
      </c>
      <c r="AD118">
        <f t="shared" si="49"/>
        <v>9.520250945616386</v>
      </c>
      <c r="AE118">
        <f t="shared" si="55"/>
        <v>0.23227907763033015</v>
      </c>
      <c r="AF118">
        <v>31.25</v>
      </c>
      <c r="AG118">
        <f t="shared" si="50"/>
        <v>-4.0685904613071884</v>
      </c>
    </row>
    <row r="119" spans="6:33" x14ac:dyDescent="0.25">
      <c r="F119">
        <f t="shared" si="51"/>
        <v>31.5</v>
      </c>
      <c r="G119">
        <f t="shared" si="30"/>
        <v>1.0719468838535466</v>
      </c>
      <c r="H119">
        <f t="shared" si="31"/>
        <v>0.85812805485279187</v>
      </c>
      <c r="I119">
        <f t="shared" si="28"/>
        <v>0.82194688385354664</v>
      </c>
      <c r="J119">
        <f t="shared" si="32"/>
        <v>0.79444643602399556</v>
      </c>
      <c r="K119">
        <f t="shared" si="33"/>
        <v>6.5</v>
      </c>
      <c r="L119">
        <f t="shared" si="34"/>
        <v>7.2812782358726409</v>
      </c>
      <c r="M119">
        <f t="shared" si="52"/>
        <v>31.5</v>
      </c>
      <c r="N119">
        <f t="shared" si="35"/>
        <v>0.86227916086964695</v>
      </c>
      <c r="O119">
        <f t="shared" si="36"/>
        <v>0.80573304129168177</v>
      </c>
      <c r="P119">
        <f t="shared" si="37"/>
        <v>0.50872577027637322</v>
      </c>
      <c r="Q119">
        <f t="shared" si="38"/>
        <v>0.69452777183563441</v>
      </c>
      <c r="R119">
        <f t="shared" si="39"/>
        <v>8.211637784791737</v>
      </c>
      <c r="S119">
        <f t="shared" si="53"/>
        <v>31.5</v>
      </c>
      <c r="T119">
        <f t="shared" si="40"/>
        <v>0.78920715136076525</v>
      </c>
      <c r="U119">
        <f t="shared" si="41"/>
        <v>0.7850045285415419</v>
      </c>
      <c r="V119">
        <f t="shared" si="42"/>
        <v>0.35619444946854595</v>
      </c>
      <c r="W119">
        <f t="shared" si="43"/>
        <v>0.63915252579812498</v>
      </c>
      <c r="X119">
        <f t="shared" si="44"/>
        <v>9.0162096112473566</v>
      </c>
      <c r="Y119">
        <f t="shared" si="54"/>
        <v>31.5</v>
      </c>
      <c r="Z119">
        <f t="shared" si="45"/>
        <v>0.68347344192677328</v>
      </c>
      <c r="AA119">
        <f t="shared" si="46"/>
        <v>0.75284613676624756</v>
      </c>
      <c r="AB119">
        <f t="shared" si="47"/>
        <v>0.18347344192677328</v>
      </c>
      <c r="AC119">
        <f t="shared" si="48"/>
        <v>0.57278672233725469</v>
      </c>
      <c r="AD119">
        <f t="shared" si="49"/>
        <v>9.7135801478076296</v>
      </c>
      <c r="AE119">
        <f t="shared" si="55"/>
        <v>0.22459116049550051</v>
      </c>
      <c r="AF119">
        <v>31.5</v>
      </c>
      <c r="AG119">
        <f t="shared" si="50"/>
        <v>-3.9816802763739152</v>
      </c>
    </row>
    <row r="120" spans="6:33" x14ac:dyDescent="0.25">
      <c r="F120">
        <f t="shared" si="51"/>
        <v>31.75</v>
      </c>
      <c r="G120">
        <f t="shared" si="30"/>
        <v>1.1035676018819998</v>
      </c>
      <c r="H120">
        <f t="shared" si="31"/>
        <v>0.86510962421311233</v>
      </c>
      <c r="I120">
        <f t="shared" si="28"/>
        <v>0.85356760188199976</v>
      </c>
      <c r="J120">
        <f t="shared" si="32"/>
        <v>0.80332769199424192</v>
      </c>
      <c r="K120">
        <f t="shared" si="33"/>
        <v>6.75</v>
      </c>
      <c r="L120">
        <f t="shared" si="34"/>
        <v>7.4966890981114318</v>
      </c>
      <c r="M120">
        <f t="shared" si="52"/>
        <v>31.75</v>
      </c>
      <c r="N120">
        <f t="shared" si="35"/>
        <v>0.88463838501355385</v>
      </c>
      <c r="O120">
        <f t="shared" si="36"/>
        <v>0.81182415148961962</v>
      </c>
      <c r="P120">
        <f t="shared" si="37"/>
        <v>0.53108499442028001</v>
      </c>
      <c r="Q120">
        <f t="shared" si="38"/>
        <v>0.70232005894847149</v>
      </c>
      <c r="R120">
        <f t="shared" si="39"/>
        <v>8.4138359152859543</v>
      </c>
      <c r="S120">
        <f t="shared" si="53"/>
        <v>31.75</v>
      </c>
      <c r="T120">
        <f t="shared" si="40"/>
        <v>0.8074633814264619</v>
      </c>
      <c r="U120">
        <f t="shared" si="41"/>
        <v>0.79030021824886598</v>
      </c>
      <c r="V120">
        <f t="shared" si="42"/>
        <v>0.3744506795342426</v>
      </c>
      <c r="W120">
        <f t="shared" si="43"/>
        <v>0.64596547802912352</v>
      </c>
      <c r="X120">
        <f t="shared" si="44"/>
        <v>9.2131251846946167</v>
      </c>
      <c r="Y120">
        <f t="shared" si="54"/>
        <v>31.75</v>
      </c>
      <c r="Z120">
        <f t="shared" si="45"/>
        <v>0.69928380094099984</v>
      </c>
      <c r="AA120">
        <f t="shared" si="46"/>
        <v>0.75781265575468137</v>
      </c>
      <c r="AB120">
        <f t="shared" si="47"/>
        <v>0.19928380094099984</v>
      </c>
      <c r="AC120">
        <f t="shared" si="48"/>
        <v>0.57897962499444988</v>
      </c>
      <c r="AD120">
        <f t="shared" si="49"/>
        <v>9.9081007040097031</v>
      </c>
      <c r="AE120">
        <f t="shared" si="55"/>
        <v>0.2169975405956579</v>
      </c>
      <c r="AF120">
        <v>31.75</v>
      </c>
      <c r="AG120">
        <f t="shared" si="50"/>
        <v>-3.8941731400458042</v>
      </c>
    </row>
    <row r="121" spans="6:33" x14ac:dyDescent="0.25">
      <c r="F121">
        <f t="shared" si="51"/>
        <v>32</v>
      </c>
      <c r="G121">
        <f t="shared" si="30"/>
        <v>1.1349403117261032</v>
      </c>
      <c r="H121">
        <f t="shared" si="31"/>
        <v>0.87179983593811361</v>
      </c>
      <c r="I121">
        <f t="shared" si="28"/>
        <v>0.88494031172610321</v>
      </c>
      <c r="J121">
        <f t="shared" si="32"/>
        <v>0.81190558767277266</v>
      </c>
      <c r="K121">
        <f t="shared" si="33"/>
        <v>7</v>
      </c>
      <c r="L121">
        <f t="shared" si="34"/>
        <v>7.7138087677087555</v>
      </c>
      <c r="M121">
        <f t="shared" si="52"/>
        <v>32</v>
      </c>
      <c r="N121">
        <f t="shared" si="35"/>
        <v>0.90682224088851737</v>
      </c>
      <c r="O121">
        <f t="shared" si="36"/>
        <v>0.81774959671763259</v>
      </c>
      <c r="P121">
        <f t="shared" si="37"/>
        <v>0.55326885029524364</v>
      </c>
      <c r="Q121">
        <f t="shared" si="38"/>
        <v>0.70996033620958876</v>
      </c>
      <c r="R121">
        <f t="shared" si="39"/>
        <v>8.6175360549487863</v>
      </c>
      <c r="S121">
        <f t="shared" si="53"/>
        <v>32</v>
      </c>
      <c r="T121">
        <f t="shared" si="40"/>
        <v>0.82557642390016317</v>
      </c>
      <c r="U121">
        <f t="shared" si="41"/>
        <v>0.79547779320926704</v>
      </c>
      <c r="V121">
        <f t="shared" si="42"/>
        <v>0.39256372200794387</v>
      </c>
      <c r="W121">
        <f t="shared" si="43"/>
        <v>0.65267913078784878</v>
      </c>
      <c r="X121">
        <f t="shared" si="44"/>
        <v>9.4113498774195499</v>
      </c>
      <c r="Y121">
        <f t="shared" si="54"/>
        <v>32</v>
      </c>
      <c r="Z121">
        <f t="shared" si="45"/>
        <v>0.71497015586305168</v>
      </c>
      <c r="AA121">
        <f t="shared" si="46"/>
        <v>0.76268625768705167</v>
      </c>
      <c r="AB121">
        <f t="shared" si="47"/>
        <v>0.21497015586305168</v>
      </c>
      <c r="AC121">
        <f t="shared" si="48"/>
        <v>0.58510470661859781</v>
      </c>
      <c r="AD121">
        <f t="shared" si="49"/>
        <v>10.103788976386202</v>
      </c>
      <c r="AE121">
        <f t="shared" si="55"/>
        <v>0.20951010879167237</v>
      </c>
      <c r="AF121">
        <v>32</v>
      </c>
      <c r="AG121">
        <f t="shared" si="50"/>
        <v>-3.8062969252687529</v>
      </c>
    </row>
    <row r="122" spans="6:33" x14ac:dyDescent="0.25">
      <c r="F122">
        <f t="shared" si="51"/>
        <v>32.25</v>
      </c>
      <c r="G122">
        <f t="shared" si="30"/>
        <v>1.166068873494323</v>
      </c>
      <c r="H122">
        <f t="shared" si="31"/>
        <v>0.87820669987972266</v>
      </c>
      <c r="I122">
        <f t="shared" si="28"/>
        <v>0.91606887349432298</v>
      </c>
      <c r="J122">
        <f t="shared" si="32"/>
        <v>0.82018461387959163</v>
      </c>
      <c r="K122">
        <f t="shared" si="33"/>
        <v>7.25</v>
      </c>
      <c r="L122">
        <f t="shared" si="34"/>
        <v>7.9325654034114059</v>
      </c>
      <c r="M122">
        <f t="shared" si="52"/>
        <v>32.25</v>
      </c>
      <c r="N122">
        <f t="shared" si="35"/>
        <v>0.92883345800340988</v>
      </c>
      <c r="O122">
        <f t="shared" si="36"/>
        <v>0.82351229891937661</v>
      </c>
      <c r="P122">
        <f t="shared" si="37"/>
        <v>0.57528006741013615</v>
      </c>
      <c r="Q122">
        <f t="shared" si="38"/>
        <v>0.71744905005957393</v>
      </c>
      <c r="R122">
        <f t="shared" si="39"/>
        <v>8.8226971515787902</v>
      </c>
      <c r="S122">
        <f t="shared" si="53"/>
        <v>32.25</v>
      </c>
      <c r="T122">
        <f t="shared" si="40"/>
        <v>0.84354850741653076</v>
      </c>
      <c r="U122">
        <f t="shared" si="41"/>
        <v>0.80053912559413798</v>
      </c>
      <c r="V122">
        <f t="shared" si="42"/>
        <v>0.41053580552431146</v>
      </c>
      <c r="W122">
        <f t="shared" si="43"/>
        <v>0.65929352827462362</v>
      </c>
      <c r="X122">
        <f t="shared" si="44"/>
        <v>9.6108543943718665</v>
      </c>
      <c r="Y122">
        <f t="shared" si="54"/>
        <v>32.25</v>
      </c>
      <c r="Z122">
        <f t="shared" si="45"/>
        <v>0.73053443674716156</v>
      </c>
      <c r="AA122">
        <f t="shared" si="46"/>
        <v>0.76746821435198354</v>
      </c>
      <c r="AB122">
        <f t="shared" si="47"/>
        <v>0.23053443674716156</v>
      </c>
      <c r="AC122">
        <f t="shared" si="48"/>
        <v>0.59116174632411622</v>
      </c>
      <c r="AD122">
        <f t="shared" si="49"/>
        <v>10.300621691607022</v>
      </c>
      <c r="AE122">
        <f t="shared" si="55"/>
        <v>0.20213957758136566</v>
      </c>
      <c r="AF122">
        <v>32.25</v>
      </c>
      <c r="AG122">
        <f t="shared" si="50"/>
        <v>-3.7182667035229886</v>
      </c>
    </row>
    <row r="123" spans="6:33" x14ac:dyDescent="0.25">
      <c r="F123">
        <f t="shared" si="51"/>
        <v>32.5</v>
      </c>
      <c r="G123">
        <f t="shared" si="30"/>
        <v>1.1969570578699642</v>
      </c>
      <c r="H123">
        <f t="shared" si="31"/>
        <v>0.88433835361148783</v>
      </c>
      <c r="I123">
        <f t="shared" si="28"/>
        <v>0.9469570578699642</v>
      </c>
      <c r="J123">
        <f t="shared" si="32"/>
        <v>0.82816966938516878</v>
      </c>
      <c r="K123">
        <f t="shared" si="33"/>
        <v>7.5</v>
      </c>
      <c r="L123">
        <f t="shared" si="34"/>
        <v>8.1528891832161285</v>
      </c>
      <c r="M123">
        <f t="shared" si="52"/>
        <v>32.5</v>
      </c>
      <c r="N123">
        <f t="shared" si="35"/>
        <v>0.95067470263396614</v>
      </c>
      <c r="O123">
        <f t="shared" si="36"/>
        <v>0.82911523306933477</v>
      </c>
      <c r="P123">
        <f t="shared" si="37"/>
        <v>0.59712131204069241</v>
      </c>
      <c r="Q123">
        <f t="shared" si="38"/>
        <v>0.7247868050331292</v>
      </c>
      <c r="R123">
        <f t="shared" si="39"/>
        <v>9.0292788902819652</v>
      </c>
      <c r="S123">
        <f t="shared" si="53"/>
        <v>32.5</v>
      </c>
      <c r="T123">
        <f t="shared" si="40"/>
        <v>0.86138180898058592</v>
      </c>
      <c r="U123">
        <f t="shared" si="41"/>
        <v>0.80548610419215294</v>
      </c>
      <c r="V123">
        <f t="shared" si="42"/>
        <v>0.42836910708836662</v>
      </c>
      <c r="W123">
        <f t="shared" si="43"/>
        <v>0.66580879369321166</v>
      </c>
      <c r="X123">
        <f t="shared" si="44"/>
        <v>9.8116099106982411</v>
      </c>
      <c r="Y123">
        <f t="shared" si="54"/>
        <v>32.5</v>
      </c>
      <c r="Z123">
        <f t="shared" si="45"/>
        <v>0.74597852893498207</v>
      </c>
      <c r="AA123">
        <f t="shared" si="46"/>
        <v>0.7721598073133098</v>
      </c>
      <c r="AB123">
        <f t="shared" si="47"/>
        <v>0.24597852893498207</v>
      </c>
      <c r="AC123">
        <f t="shared" si="48"/>
        <v>0.59715057331111199</v>
      </c>
      <c r="AD123">
        <f t="shared" si="49"/>
        <v>10.498575941541324</v>
      </c>
      <c r="AE123">
        <f t="shared" si="55"/>
        <v>0.19489552516132386</v>
      </c>
      <c r="AF123">
        <v>32.5</v>
      </c>
      <c r="AG123">
        <f t="shared" si="50"/>
        <v>-3.6302846983275501</v>
      </c>
    </row>
    <row r="124" spans="6:33" x14ac:dyDescent="0.25">
      <c r="F124">
        <f t="shared" si="51"/>
        <v>32.75</v>
      </c>
      <c r="G124">
        <f t="shared" si="30"/>
        <v>1.2276085488522408</v>
      </c>
      <c r="H124">
        <f t="shared" si="31"/>
        <v>0.89020302445413746</v>
      </c>
      <c r="I124">
        <f t="shared" si="28"/>
        <v>0.9776085488522408</v>
      </c>
      <c r="J124">
        <f t="shared" si="32"/>
        <v>0.83586601621439383</v>
      </c>
      <c r="K124">
        <f t="shared" si="33"/>
        <v>7.75</v>
      </c>
      <c r="L124">
        <f t="shared" si="34"/>
        <v>8.3747123314921268</v>
      </c>
      <c r="M124">
        <f t="shared" si="52"/>
        <v>32.75</v>
      </c>
      <c r="N124">
        <f t="shared" si="35"/>
        <v>0.97234857976101219</v>
      </c>
      <c r="O124">
        <f t="shared" si="36"/>
        <v>0.83456141819796059</v>
      </c>
      <c r="P124">
        <f t="shared" si="37"/>
        <v>0.61879518916773835</v>
      </c>
      <c r="Q124">
        <f t="shared" si="38"/>
        <v>0.73197435406007061</v>
      </c>
      <c r="R124">
        <f t="shared" si="39"/>
        <v>9.2372417055962295</v>
      </c>
      <c r="S124">
        <f t="shared" si="53"/>
        <v>32.75</v>
      </c>
      <c r="T124">
        <f t="shared" si="40"/>
        <v>0.87907845555026687</v>
      </c>
      <c r="U124">
        <f t="shared" si="41"/>
        <v>0.81032063082838512</v>
      </c>
      <c r="V124">
        <f t="shared" si="42"/>
        <v>0.44606575365804757</v>
      </c>
      <c r="W124">
        <f t="shared" si="43"/>
        <v>0.672225125174432</v>
      </c>
      <c r="X124">
        <f t="shared" si="44"/>
        <v>10.013588075444321</v>
      </c>
      <c r="Y124">
        <f t="shared" si="54"/>
        <v>32.75</v>
      </c>
      <c r="Z124">
        <f t="shared" si="45"/>
        <v>0.76130427442612048</v>
      </c>
      <c r="AA124">
        <f t="shared" si="46"/>
        <v>0.77676232595119798</v>
      </c>
      <c r="AB124">
        <f t="shared" si="47"/>
        <v>0.26130427442612048</v>
      </c>
      <c r="AC124">
        <f t="shared" si="48"/>
        <v>0.60307106473106142</v>
      </c>
      <c r="AD124">
        <f t="shared" si="49"/>
        <v>10.697629183494286</v>
      </c>
      <c r="AE124">
        <f t="shared" si="55"/>
        <v>0.18778644215493609</v>
      </c>
      <c r="AF124">
        <v>32.75</v>
      </c>
      <c r="AG124">
        <f t="shared" si="50"/>
        <v>-3.5425403164731484</v>
      </c>
    </row>
    <row r="125" spans="6:33" x14ac:dyDescent="0.25">
      <c r="F125">
        <f t="shared" si="51"/>
        <v>33</v>
      </c>
      <c r="G125">
        <f t="shared" si="30"/>
        <v>1.2580269463931182</v>
      </c>
      <c r="H125">
        <f t="shared" si="31"/>
        <v>0.8958089943992863</v>
      </c>
      <c r="I125">
        <f t="shared" si="28"/>
        <v>1.0080269463931182</v>
      </c>
      <c r="J125">
        <f t="shared" si="32"/>
        <v>0.84327923687359907</v>
      </c>
      <c r="K125">
        <f t="shared" si="33"/>
        <v>8</v>
      </c>
      <c r="L125">
        <f t="shared" si="34"/>
        <v>8.5979691369737061</v>
      </c>
      <c r="M125">
        <f t="shared" si="52"/>
        <v>33</v>
      </c>
      <c r="N125">
        <f t="shared" si="35"/>
        <v>0.99385763493499479</v>
      </c>
      <c r="O125">
        <f t="shared" si="36"/>
        <v>0.83985390895802314</v>
      </c>
      <c r="P125">
        <f t="shared" si="37"/>
        <v>0.64030424434172106</v>
      </c>
      <c r="Q125">
        <f t="shared" si="38"/>
        <v>0.73901258903222766</v>
      </c>
      <c r="R125">
        <f t="shared" si="39"/>
        <v>9.4465467914400882</v>
      </c>
      <c r="S125">
        <f t="shared" si="53"/>
        <v>33</v>
      </c>
      <c r="T125">
        <f t="shared" si="40"/>
        <v>0.89664052555880924</v>
      </c>
      <c r="U125">
        <f t="shared" si="41"/>
        <v>0.81504461700392428</v>
      </c>
      <c r="V125">
        <f t="shared" si="42"/>
        <v>0.46362782366658994</v>
      </c>
      <c r="W125">
        <f t="shared" si="43"/>
        <v>0.67854279181256816</v>
      </c>
      <c r="X125">
        <f t="shared" si="44"/>
        <v>10.216761014389309</v>
      </c>
      <c r="Y125">
        <f t="shared" si="54"/>
        <v>33</v>
      </c>
      <c r="Z125">
        <f t="shared" si="45"/>
        <v>0.77651347319655906</v>
      </c>
      <c r="AA125">
        <f t="shared" si="46"/>
        <v>0.78127706561894616</v>
      </c>
      <c r="AB125">
        <f t="shared" si="47"/>
        <v>0.27651347319655906</v>
      </c>
      <c r="AC125">
        <f t="shared" si="48"/>
        <v>0.60892314360587352</v>
      </c>
      <c r="AD125">
        <f t="shared" si="49"/>
        <v>10.897759240017766</v>
      </c>
      <c r="AE125">
        <f t="shared" si="55"/>
        <v>0.18081978040195484</v>
      </c>
      <c r="AF125">
        <v>33</v>
      </c>
      <c r="AG125">
        <f t="shared" si="50"/>
        <v>-3.4552102493918166</v>
      </c>
    </row>
    <row r="126" spans="6:33" x14ac:dyDescent="0.25">
      <c r="F126">
        <f t="shared" si="51"/>
        <v>33.25</v>
      </c>
      <c r="G126">
        <f t="shared" si="30"/>
        <v>1.2882157689346498</v>
      </c>
      <c r="H126">
        <f t="shared" si="31"/>
        <v>0.90116456785380628</v>
      </c>
      <c r="I126">
        <f t="shared" si="28"/>
        <v>1.0382157689346498</v>
      </c>
      <c r="J126">
        <f t="shared" si="32"/>
        <v>0.85041519357226736</v>
      </c>
      <c r="K126">
        <f t="shared" si="33"/>
        <v>8.25</v>
      </c>
      <c r="L126">
        <f t="shared" si="34"/>
        <v>8.8225959623381698</v>
      </c>
      <c r="M126">
        <f t="shared" si="52"/>
        <v>33.25</v>
      </c>
      <c r="N126">
        <f t="shared" si="35"/>
        <v>1.0152043560701491</v>
      </c>
      <c r="O126">
        <f t="shared" si="36"/>
        <v>0.8449957877151506</v>
      </c>
      <c r="P126">
        <f t="shared" si="37"/>
        <v>0.66165096547687541</v>
      </c>
      <c r="Q126">
        <f t="shared" si="38"/>
        <v>0.74590253164629594</v>
      </c>
      <c r="R126">
        <f t="shared" si="39"/>
        <v>9.6571561090187465</v>
      </c>
      <c r="S126">
        <f t="shared" si="53"/>
        <v>33.25</v>
      </c>
      <c r="T126">
        <f t="shared" si="40"/>
        <v>0.91407005037968048</v>
      </c>
      <c r="U126">
        <f t="shared" si="41"/>
        <v>0.81965998074697888</v>
      </c>
      <c r="V126">
        <f t="shared" si="42"/>
        <v>0.48105734848746118</v>
      </c>
      <c r="W126">
        <f t="shared" si="43"/>
        <v>0.68476212981587536</v>
      </c>
      <c r="X126">
        <f t="shared" si="44"/>
        <v>10.421101332067032</v>
      </c>
      <c r="Y126">
        <f t="shared" si="54"/>
        <v>33.25</v>
      </c>
      <c r="Z126">
        <f t="shared" si="45"/>
        <v>0.79160788446732488</v>
      </c>
      <c r="AA126">
        <f t="shared" si="46"/>
        <v>0.78570532591048292</v>
      </c>
      <c r="AB126">
        <f t="shared" si="47"/>
        <v>0.29160788446732488</v>
      </c>
      <c r="AC126">
        <f t="shared" si="48"/>
        <v>0.61470677680069463</v>
      </c>
      <c r="AD126">
        <f t="shared" si="49"/>
        <v>11.098944298323376</v>
      </c>
      <c r="AE126">
        <f t="shared" si="55"/>
        <v>0.17400200325560783</v>
      </c>
      <c r="AF126">
        <v>33.25</v>
      </c>
      <c r="AG126">
        <f t="shared" si="50"/>
        <v>-3.3684586372975005</v>
      </c>
    </row>
    <row r="127" spans="6:33" x14ac:dyDescent="0.25">
      <c r="F127">
        <f t="shared" si="51"/>
        <v>33.5</v>
      </c>
      <c r="G127">
        <f t="shared" si="30"/>
        <v>1.3181784558512801</v>
      </c>
      <c r="H127">
        <f t="shared" si="31"/>
        <v>0.90627804211559237</v>
      </c>
      <c r="I127">
        <f t="shared" si="28"/>
        <v>1.0681784558512801</v>
      </c>
      <c r="J127">
        <f t="shared" si="32"/>
        <v>0.85727998948976314</v>
      </c>
      <c r="K127">
        <f t="shared" si="33"/>
        <v>8.5</v>
      </c>
      <c r="L127">
        <f t="shared" si="34"/>
        <v>9.0485312460631704</v>
      </c>
      <c r="M127">
        <f t="shared" si="52"/>
        <v>33.5</v>
      </c>
      <c r="N127">
        <f t="shared" si="35"/>
        <v>1.0363911751714678</v>
      </c>
      <c r="O127">
        <f t="shared" si="36"/>
        <v>0.84999015714498982</v>
      </c>
      <c r="P127">
        <f t="shared" si="37"/>
        <v>0.68283778457819411</v>
      </c>
      <c r="Q127">
        <f t="shared" si="38"/>
        <v>0.75264532453070887</v>
      </c>
      <c r="R127">
        <f t="shared" si="39"/>
        <v>9.8690323928166599</v>
      </c>
      <c r="S127">
        <f t="shared" si="53"/>
        <v>33.5</v>
      </c>
      <c r="T127">
        <f t="shared" si="40"/>
        <v>0.93136901573664155</v>
      </c>
      <c r="U127">
        <f t="shared" si="41"/>
        <v>0.82416864366658105</v>
      </c>
      <c r="V127">
        <f t="shared" si="42"/>
        <v>0.49835631384442225</v>
      </c>
      <c r="W127">
        <f t="shared" si="43"/>
        <v>0.69088353877203723</v>
      </c>
      <c r="X127">
        <f t="shared" si="44"/>
        <v>10.626582113025272</v>
      </c>
      <c r="Y127">
        <f t="shared" si="54"/>
        <v>33.5</v>
      </c>
      <c r="Z127">
        <f t="shared" si="45"/>
        <v>0.80658922792564014</v>
      </c>
      <c r="AA127">
        <f t="shared" si="46"/>
        <v>0.79004840903374185</v>
      </c>
      <c r="AB127">
        <f t="shared" si="47"/>
        <v>0.30658922792564014</v>
      </c>
      <c r="AC127">
        <f t="shared" si="48"/>
        <v>0.62042197305064506</v>
      </c>
      <c r="AD127">
        <f t="shared" si="49"/>
        <v>11.301162909325379</v>
      </c>
      <c r="AE127">
        <f t="shared" si="55"/>
        <v>0.16733863688315942</v>
      </c>
      <c r="AF127">
        <v>33.5</v>
      </c>
      <c r="AG127">
        <f t="shared" si="50"/>
        <v>-3.2824372890011269</v>
      </c>
    </row>
    <row r="128" spans="6:33" x14ac:dyDescent="0.25">
      <c r="F128">
        <f t="shared" si="51"/>
        <v>33.75</v>
      </c>
      <c r="G128">
        <f t="shared" si="30"/>
        <v>1.3479183698013526</v>
      </c>
      <c r="H128">
        <f t="shared" si="31"/>
        <v>0.91115768048183199</v>
      </c>
      <c r="I128">
        <f t="shared" si="28"/>
        <v>1.0979183698013526</v>
      </c>
      <c r="J128">
        <f t="shared" si="32"/>
        <v>0.86387993211812808</v>
      </c>
      <c r="K128">
        <f t="shared" si="33"/>
        <v>8.75</v>
      </c>
      <c r="L128">
        <f t="shared" si="34"/>
        <v>9.275715497234259</v>
      </c>
      <c r="M128">
        <f t="shared" si="52"/>
        <v>33.75</v>
      </c>
      <c r="N128">
        <f t="shared" si="35"/>
        <v>1.0574204699974685</v>
      </c>
      <c r="O128">
        <f t="shared" si="36"/>
        <v>0.85484013331896269</v>
      </c>
      <c r="P128">
        <f t="shared" si="37"/>
        <v>0.7038670794041948</v>
      </c>
      <c r="Q128">
        <f t="shared" si="38"/>
        <v>0.75924222266276598</v>
      </c>
      <c r="R128">
        <f t="shared" si="39"/>
        <v>10.082139154800753</v>
      </c>
      <c r="S128">
        <f t="shared" si="53"/>
        <v>33.75</v>
      </c>
      <c r="T128">
        <f t="shared" si="40"/>
        <v>0.94853936306139208</v>
      </c>
      <c r="U128">
        <f t="shared" si="41"/>
        <v>0.82857252820018401</v>
      </c>
      <c r="V128">
        <f t="shared" si="42"/>
        <v>0.51552666116917278</v>
      </c>
      <c r="W128">
        <f t="shared" si="43"/>
        <v>0.69690747802901187</v>
      </c>
      <c r="X128">
        <f t="shared" si="44"/>
        <v>10.833176922373035</v>
      </c>
      <c r="Y128">
        <f t="shared" si="54"/>
        <v>33.75</v>
      </c>
      <c r="Z128">
        <f t="shared" si="45"/>
        <v>0.82145918490067626</v>
      </c>
      <c r="AA128">
        <f t="shared" si="46"/>
        <v>0.79430761828522312</v>
      </c>
      <c r="AB128">
        <f t="shared" si="47"/>
        <v>0.32145918490067626</v>
      </c>
      <c r="AC128">
        <f t="shared" si="48"/>
        <v>0.62606878104153685</v>
      </c>
      <c r="AD128">
        <f t="shared" si="49"/>
        <v>11.504393986339114</v>
      </c>
      <c r="AE128">
        <f t="shared" si="55"/>
        <v>0.16083432211438539</v>
      </c>
      <c r="AF128">
        <v>33.75</v>
      </c>
      <c r="AG128">
        <f t="shared" si="50"/>
        <v>-3.1972859506083737</v>
      </c>
    </row>
    <row r="129" spans="6:33" x14ac:dyDescent="0.25">
      <c r="F129">
        <f t="shared" si="51"/>
        <v>34</v>
      </c>
      <c r="G129">
        <f t="shared" si="30"/>
        <v>1.3774387989918428</v>
      </c>
      <c r="H129">
        <f t="shared" si="31"/>
        <v>0.91581168788324407</v>
      </c>
      <c r="I129">
        <f t="shared" si="28"/>
        <v>1.1274387989918428</v>
      </c>
      <c r="J129">
        <f t="shared" si="32"/>
        <v>0.87022149869460941</v>
      </c>
      <c r="K129">
        <f t="shared" si="33"/>
        <v>9</v>
      </c>
      <c r="L129">
        <f t="shared" si="34"/>
        <v>9.5040912839475418</v>
      </c>
      <c r="M129">
        <f t="shared" si="52"/>
        <v>34</v>
      </c>
      <c r="N129">
        <f t="shared" si="35"/>
        <v>1.0782945656616014</v>
      </c>
      <c r="O129">
        <f t="shared" si="36"/>
        <v>0.85954883926030734</v>
      </c>
      <c r="P129">
        <f t="shared" si="37"/>
        <v>0.72474117506832769</v>
      </c>
      <c r="Q129">
        <f t="shared" si="38"/>
        <v>0.76569458508056509</v>
      </c>
      <c r="R129">
        <f t="shared" si="39"/>
        <v>10.296440686954238</v>
      </c>
      <c r="S129">
        <f t="shared" si="53"/>
        <v>34</v>
      </c>
      <c r="T129">
        <f t="shared" si="40"/>
        <v>0.96558299080111498</v>
      </c>
      <c r="U129">
        <f t="shared" si="41"/>
        <v>0.83287355504660632</v>
      </c>
      <c r="V129">
        <f t="shared" si="42"/>
        <v>0.53257028890889568</v>
      </c>
      <c r="W129">
        <f t="shared" si="43"/>
        <v>0.70283446319133169</v>
      </c>
      <c r="X129">
        <f t="shared" si="44"/>
        <v>11.040859805662961</v>
      </c>
      <c r="Y129">
        <f t="shared" si="54"/>
        <v>34</v>
      </c>
      <c r="Z129">
        <f t="shared" si="45"/>
        <v>0.8362193994959215</v>
      </c>
      <c r="AA129">
        <f t="shared" si="46"/>
        <v>0.79848425662119538</v>
      </c>
      <c r="AB129">
        <f t="shared" si="47"/>
        <v>0.3362193994959215</v>
      </c>
      <c r="AC129">
        <f t="shared" si="48"/>
        <v>0.63164728754448063</v>
      </c>
      <c r="AD129">
        <f t="shared" si="49"/>
        <v>11.708616803459869</v>
      </c>
      <c r="AE129">
        <f t="shared" si="55"/>
        <v>0.15449286642933374</v>
      </c>
      <c r="AF129">
        <v>34</v>
      </c>
      <c r="AG129">
        <f t="shared" si="50"/>
        <v>-3.1131326166405358</v>
      </c>
    </row>
    <row r="130" spans="6:33" x14ac:dyDescent="0.25">
      <c r="F130">
        <f t="shared" si="51"/>
        <v>34.25</v>
      </c>
      <c r="G130">
        <f t="shared" si="30"/>
        <v>1.4067429593601344</v>
      </c>
      <c r="H130">
        <f t="shared" si="31"/>
        <v>0.92024818893190441</v>
      </c>
      <c r="I130">
        <f t="shared" si="28"/>
        <v>1.1567429593601344</v>
      </c>
      <c r="J130">
        <f t="shared" si="32"/>
        <v>0.87631130372206134</v>
      </c>
      <c r="K130">
        <f t="shared" si="33"/>
        <v>9.25</v>
      </c>
      <c r="L130">
        <f t="shared" si="34"/>
        <v>9.7336032159249122</v>
      </c>
      <c r="M130">
        <f t="shared" si="52"/>
        <v>34.25</v>
      </c>
      <c r="N130">
        <f t="shared" si="35"/>
        <v>1.0990157361749986</v>
      </c>
      <c r="O130">
        <f t="shared" si="36"/>
        <v>0.86411939895192091</v>
      </c>
      <c r="P130">
        <f t="shared" si="37"/>
        <v>0.74546234558172486</v>
      </c>
      <c r="Q130">
        <f t="shared" si="38"/>
        <v>0.77200386689276268</v>
      </c>
      <c r="R130">
        <f t="shared" si="39"/>
        <v>10.511902062256343</v>
      </c>
      <c r="S130">
        <f t="shared" si="53"/>
        <v>34.25</v>
      </c>
      <c r="T130">
        <f t="shared" si="40"/>
        <v>0.98250175567812403</v>
      </c>
      <c r="U130">
        <f t="shared" si="41"/>
        <v>0.8370736407759809</v>
      </c>
      <c r="V130">
        <f t="shared" si="42"/>
        <v>0.54948905378590474</v>
      </c>
      <c r="W130">
        <f t="shared" si="43"/>
        <v>0.70866506273158081</v>
      </c>
      <c r="X130">
        <f t="shared" si="44"/>
        <v>11.249605288154282</v>
      </c>
      <c r="Y130">
        <f t="shared" si="54"/>
        <v>34.25</v>
      </c>
      <c r="Z130">
        <f t="shared" si="45"/>
        <v>0.85087147968006716</v>
      </c>
      <c r="AA130">
        <f t="shared" si="46"/>
        <v>0.80257962532113059</v>
      </c>
      <c r="AB130">
        <f t="shared" si="47"/>
        <v>0.35087147968006716</v>
      </c>
      <c r="AC130">
        <f t="shared" si="48"/>
        <v>0.63715761560417372</v>
      </c>
      <c r="AD130">
        <f t="shared" si="49"/>
        <v>11.913810993645299</v>
      </c>
      <c r="AE130">
        <f t="shared" si="55"/>
        <v>0.14831729572170638</v>
      </c>
      <c r="AF130">
        <v>34.25</v>
      </c>
      <c r="AG130">
        <f t="shared" si="50"/>
        <v>-3.0300938774715602</v>
      </c>
    </row>
    <row r="131" spans="6:33" x14ac:dyDescent="0.25">
      <c r="F131">
        <f t="shared" si="51"/>
        <v>34.5</v>
      </c>
      <c r="G131">
        <f t="shared" si="30"/>
        <v>1.4358339966764528</v>
      </c>
      <c r="H131">
        <f t="shared" si="31"/>
        <v>0.92447520826604523</v>
      </c>
      <c r="I131">
        <f t="shared" ref="I131:I193" si="56">G131-$D$4*SQRT($H$1)</f>
        <v>1.1858339966764528</v>
      </c>
      <c r="J131">
        <f t="shared" si="32"/>
        <v>0.88215606856160189</v>
      </c>
      <c r="K131">
        <f t="shared" si="33"/>
        <v>9.5</v>
      </c>
      <c r="L131">
        <f t="shared" si="34"/>
        <v>9.9641979219308929</v>
      </c>
      <c r="M131">
        <f t="shared" si="52"/>
        <v>34.5</v>
      </c>
      <c r="N131">
        <f t="shared" si="35"/>
        <v>1.1195862059331183</v>
      </c>
      <c r="O131">
        <f t="shared" si="36"/>
        <v>0.86855493177744703</v>
      </c>
      <c r="P131">
        <f t="shared" si="37"/>
        <v>0.76603281533984457</v>
      </c>
      <c r="Q131">
        <f t="shared" si="38"/>
        <v>0.77817161158777193</v>
      </c>
      <c r="R131">
        <f t="shared" si="39"/>
        <v>10.728489134218556</v>
      </c>
      <c r="S131">
        <f t="shared" si="53"/>
        <v>34.5</v>
      </c>
      <c r="T131">
        <f t="shared" si="40"/>
        <v>0.99929747390370605</v>
      </c>
      <c r="U131">
        <f t="shared" si="41"/>
        <v>0.8411746956085655</v>
      </c>
      <c r="V131">
        <f t="shared" si="42"/>
        <v>0.56628477201148675</v>
      </c>
      <c r="W131">
        <f t="shared" si="43"/>
        <v>0.71439989471646559</v>
      </c>
      <c r="X131">
        <f t="shared" si="44"/>
        <v>11.459388373499628</v>
      </c>
      <c r="Y131">
        <f t="shared" si="54"/>
        <v>34.5</v>
      </c>
      <c r="Z131">
        <f t="shared" si="45"/>
        <v>0.8654169983382265</v>
      </c>
      <c r="AA131">
        <f t="shared" si="46"/>
        <v>0.80659502273911443</v>
      </c>
      <c r="AB131">
        <f t="shared" si="47"/>
        <v>0.3654169983382265</v>
      </c>
      <c r="AC131">
        <f t="shared" si="48"/>
        <v>0.64259992278054567</v>
      </c>
      <c r="AD131">
        <f t="shared" si="49"/>
        <v>12.119956546523925</v>
      </c>
      <c r="AE131">
        <f t="shared" ref="AE131:AE162" si="57">EXP(-(G131^2)/2)/SQRT(2*PI())</f>
        <v>0.14230990551700093</v>
      </c>
      <c r="AF131">
        <v>34.5</v>
      </c>
      <c r="AG131">
        <f t="shared" si="50"/>
        <v>-2.9482752973413389</v>
      </c>
    </row>
    <row r="132" spans="6:33" x14ac:dyDescent="0.25">
      <c r="F132">
        <f t="shared" si="51"/>
        <v>34.75</v>
      </c>
      <c r="G132">
        <f t="shared" ref="G132:G193" si="58">(LN(F132/$C$2)+($D$3+0.5*$D$4^2)*$H$1)/($D$4*SQRT($H$1))</f>
        <v>1.4647149885704012</v>
      </c>
      <c r="H132">
        <f t="shared" ref="H132:H193" si="59">NORMSDIST(G132)</f>
        <v>0.92850065307243024</v>
      </c>
      <c r="I132">
        <f t="shared" si="56"/>
        <v>1.2147149885704012</v>
      </c>
      <c r="J132">
        <f t="shared" ref="J132:J193" si="60">NORMSDIST(I132)</f>
        <v>0.8877625930698213</v>
      </c>
      <c r="K132">
        <f t="shared" ref="K132:K193" si="61">IF(F132-$C$2&gt;0,F132-$C$2,0)</f>
        <v>9.75</v>
      </c>
      <c r="L132">
        <f t="shared" ref="L132:L193" si="62">F132*H132-$C$2*J132/EXP($D$3*$H$1)</f>
        <v>10.195824022550354</v>
      </c>
      <c r="M132">
        <f t="shared" si="52"/>
        <v>34.75</v>
      </c>
      <c r="N132">
        <f t="shared" ref="N132:N193" si="63">(LN(M132/$C$2)+($D$3+0.5*$D$4^2)*$O$1)/($D$4*SQRT($O$1))</f>
        <v>1.1400081511487228</v>
      </c>
      <c r="O132">
        <f t="shared" ref="O132:O193" si="64">NORMSDIST(N132)</f>
        <v>0.87285854737708968</v>
      </c>
      <c r="P132">
        <f t="shared" ref="P132:P193" si="65">N132-$D$4*SQRT($O$1)</f>
        <v>0.78645476055544905</v>
      </c>
      <c r="Q132">
        <f t="shared" ref="Q132:Q193" si="66">NORMSDIST(P132)</f>
        <v>0.78419944364275018</v>
      </c>
      <c r="R132">
        <f t="shared" ref="R132:R193" si="67">M132*O132-$C$2*Q132/EXP($D$3*$O$1)</f>
        <v>10.946168535083295</v>
      </c>
      <c r="S132">
        <f t="shared" si="53"/>
        <v>34.75</v>
      </c>
      <c r="T132">
        <f t="shared" ref="T132:T193" si="68">(LN(S132/$C$2)+($D$3+0.5*$D$4^2)*$U$1)/($D$4*SQRT($U$1))</f>
        <v>1.0159719223481405</v>
      </c>
      <c r="U132">
        <f t="shared" ref="U132:U193" si="69">NORMSDIST(T132)</f>
        <v>0.84517862135449051</v>
      </c>
      <c r="V132">
        <f t="shared" ref="V132:V193" si="70">T132-$D$4*SQRT($U$1)</f>
        <v>0.58295922045592119</v>
      </c>
      <c r="W132">
        <f t="shared" ref="W132:W193" si="71">NORMSDIST(V132)</f>
        <v>0.72003962364661922</v>
      </c>
      <c r="X132">
        <f t="shared" ref="X132:X193" si="72">S132*U132-$C$2*W132/EXP($D$3*$U$1)</f>
        <v>11.670184541896717</v>
      </c>
      <c r="Y132">
        <f t="shared" si="54"/>
        <v>34.75</v>
      </c>
      <c r="Z132">
        <f t="shared" ref="Z132:Z193" si="73">(LN(Y132/$C$2)+($D$3+0.5*$D$4^2)*$U$1)/($D$4*SQRT($AA$1))</f>
        <v>0.87985749428520066</v>
      </c>
      <c r="AA132">
        <f t="shared" ref="AA132:AA193" si="74">NORMSDIST(Z132)</f>
        <v>0.81053174313910681</v>
      </c>
      <c r="AB132">
        <f t="shared" ref="AB132:AB193" si="75">Z132-$D$4*SQRT($AA$1)</f>
        <v>0.37985749428520066</v>
      </c>
      <c r="AC132">
        <f t="shared" ref="AC132:AC193" si="76">NORMSDIST(AB132)</f>
        <v>0.64797439944334123</v>
      </c>
      <c r="AD132">
        <f t="shared" ref="AD132:AD193" si="77">Y132*AA132-$C$2*AC132/EXP($D$3*$AA$1)</f>
        <v>12.327033805950563</v>
      </c>
      <c r="AE132">
        <f t="shared" si="57"/>
        <v>0.13647231136502405</v>
      </c>
      <c r="AF132">
        <v>34.75</v>
      </c>
      <c r="AG132">
        <f t="shared" ref="AG132:AG193" si="78">-0.5*AF132*$D$4*AE132/SQRT($H$1)-$D$3*$C$2*EXP(-$D$3*$H$1)*J132</f>
        <v>-2.8677718175809166</v>
      </c>
    </row>
    <row r="133" spans="6:33" x14ac:dyDescent="0.25">
      <c r="F133">
        <f t="shared" ref="F133:F193" si="79">F132+0.25</f>
        <v>35</v>
      </c>
      <c r="G133">
        <f t="shared" si="58"/>
        <v>1.4933889464848515</v>
      </c>
      <c r="H133">
        <f t="shared" si="59"/>
        <v>0.9323322976654117</v>
      </c>
      <c r="I133">
        <f t="shared" si="56"/>
        <v>1.2433889464848515</v>
      </c>
      <c r="J133">
        <f t="shared" si="60"/>
        <v>0.89313772924233048</v>
      </c>
      <c r="K133">
        <f t="shared" si="61"/>
        <v>10</v>
      </c>
      <c r="L133">
        <f t="shared" si="62"/>
        <v>10.428432098856472</v>
      </c>
      <c r="M133">
        <f t="shared" ref="M133:M193" si="80">M132+0.25</f>
        <v>35</v>
      </c>
      <c r="N133">
        <f t="shared" si="63"/>
        <v>1.1602837012334883</v>
      </c>
      <c r="O133">
        <f t="shared" si="64"/>
        <v>0.87703334089974438</v>
      </c>
      <c r="P133">
        <f t="shared" si="65"/>
        <v>0.80673031064021461</v>
      </c>
      <c r="Q133">
        <f t="shared" si="66"/>
        <v>0.79008906143156876</v>
      </c>
      <c r="R133">
        <f t="shared" si="67"/>
        <v>11.164907672786523</v>
      </c>
      <c r="S133">
        <f t="shared" ref="S133:S193" si="81">S132+0.25</f>
        <v>35</v>
      </c>
      <c r="T133">
        <f t="shared" si="68"/>
        <v>1.0325268396687803</v>
      </c>
      <c r="U133">
        <f t="shared" si="69"/>
        <v>0.84908730950673572</v>
      </c>
      <c r="V133">
        <f t="shared" si="70"/>
        <v>0.59951413777656104</v>
      </c>
      <c r="W133">
        <f t="shared" si="71"/>
        <v>0.72558495740902895</v>
      </c>
      <c r="X133">
        <f t="shared" si="72"/>
        <v>11.881969747744325</v>
      </c>
      <c r="Y133">
        <f t="shared" ref="Y133:Y193" si="82">Y132+0.25</f>
        <v>35</v>
      </c>
      <c r="Z133">
        <f t="shared" si="73"/>
        <v>0.89419447324242585</v>
      </c>
      <c r="AA133">
        <f t="shared" si="74"/>
        <v>0.81439107561007962</v>
      </c>
      <c r="AB133">
        <f t="shared" si="75"/>
        <v>0.39419447324242585</v>
      </c>
      <c r="AC133">
        <f t="shared" si="76"/>
        <v>0.65328126711912893</v>
      </c>
      <c r="AD133">
        <f t="shared" si="77"/>
        <v>12.535023467328822</v>
      </c>
      <c r="AE133">
        <f t="shared" si="57"/>
        <v>0.13080549816442824</v>
      </c>
      <c r="AF133">
        <v>35</v>
      </c>
      <c r="AG133">
        <f t="shared" si="78"/>
        <v>-2.788668180064735</v>
      </c>
    </row>
    <row r="134" spans="6:33" x14ac:dyDescent="0.25">
      <c r="F134">
        <f t="shared" si="79"/>
        <v>35.25</v>
      </c>
      <c r="G134">
        <f t="shared" si="58"/>
        <v>1.5218588175603074</v>
      </c>
      <c r="H134">
        <f t="shared" si="59"/>
        <v>0.93597777000140747</v>
      </c>
      <c r="I134">
        <f t="shared" si="56"/>
        <v>1.2718588175603074</v>
      </c>
      <c r="J134">
        <f t="shared" si="60"/>
        <v>0.89828835681641928</v>
      </c>
      <c r="K134">
        <f t="shared" si="61"/>
        <v>10.25</v>
      </c>
      <c r="L134">
        <f t="shared" si="62"/>
        <v>10.661974657467837</v>
      </c>
      <c r="M134">
        <f t="shared" si="80"/>
        <v>35.25</v>
      </c>
      <c r="N134">
        <f t="shared" si="63"/>
        <v>1.1804149401304498</v>
      </c>
      <c r="O134">
        <f t="shared" si="64"/>
        <v>0.88108238863323063</v>
      </c>
      <c r="P134">
        <f t="shared" si="65"/>
        <v>0.82686154953717605</v>
      </c>
      <c r="Q134">
        <f t="shared" si="66"/>
        <v>0.79584223042992974</v>
      </c>
      <c r="R134">
        <f t="shared" si="67"/>
        <v>11.384674726781043</v>
      </c>
      <c r="S134">
        <f t="shared" si="81"/>
        <v>35.25</v>
      </c>
      <c r="T134">
        <f t="shared" si="68"/>
        <v>1.0489639273979887</v>
      </c>
      <c r="U134">
        <f t="shared" si="69"/>
        <v>0.85290263947986733</v>
      </c>
      <c r="V134">
        <f t="shared" si="70"/>
        <v>0.61595122550576942</v>
      </c>
      <c r="W134">
        <f t="shared" si="71"/>
        <v>0.73103664434075855</v>
      </c>
      <c r="X134">
        <f t="shared" si="72"/>
        <v>12.094720416839927</v>
      </c>
      <c r="Y134">
        <f t="shared" si="82"/>
        <v>35.25</v>
      </c>
      <c r="Z134">
        <f t="shared" si="73"/>
        <v>0.90842940878015366</v>
      </c>
      <c r="AA134">
        <f t="shared" si="74"/>
        <v>0.81817430305719041</v>
      </c>
      <c r="AB134">
        <f t="shared" si="75"/>
        <v>0.40842940878015366</v>
      </c>
      <c r="AC134">
        <f t="shared" si="76"/>
        <v>0.65852077689014732</v>
      </c>
      <c r="AD134">
        <f t="shared" si="77"/>
        <v>12.7439065747195</v>
      </c>
      <c r="AE134">
        <f t="shared" si="57"/>
        <v>0.12530986821244983</v>
      </c>
      <c r="AF134">
        <v>35.25</v>
      </c>
      <c r="AG134">
        <f t="shared" si="78"/>
        <v>-2.7110393662837682</v>
      </c>
    </row>
    <row r="135" spans="6:33" x14ac:dyDescent="0.25">
      <c r="F135">
        <f t="shared" si="79"/>
        <v>35.5</v>
      </c>
      <c r="G135">
        <f t="shared" si="58"/>
        <v>1.5501274864526773</v>
      </c>
      <c r="H135">
        <f t="shared" si="59"/>
        <v>0.93944454000816391</v>
      </c>
      <c r="I135">
        <f t="shared" si="56"/>
        <v>1.3001274864526773</v>
      </c>
      <c r="J135">
        <f t="shared" si="60"/>
        <v>0.9032213607779388</v>
      </c>
      <c r="K135">
        <f t="shared" si="61"/>
        <v>10.5</v>
      </c>
      <c r="L135">
        <f t="shared" si="62"/>
        <v>10.8964060924636</v>
      </c>
      <c r="M135">
        <f t="shared" si="80"/>
        <v>35.5</v>
      </c>
      <c r="N135">
        <f t="shared" si="63"/>
        <v>1.2004039075993618</v>
      </c>
      <c r="O135">
        <f t="shared" si="64"/>
        <v>0.88500874399466334</v>
      </c>
      <c r="P135">
        <f t="shared" si="65"/>
        <v>0.84685051700608804</v>
      </c>
      <c r="Q135">
        <f t="shared" si="66"/>
        <v>0.80146077671487248</v>
      </c>
      <c r="R135">
        <f t="shared" si="67"/>
        <v>11.605438642812629</v>
      </c>
      <c r="S135">
        <f t="shared" si="81"/>
        <v>35.5</v>
      </c>
      <c r="T135">
        <f t="shared" si="68"/>
        <v>1.0652848509926309</v>
      </c>
      <c r="U135">
        <f t="shared" si="69"/>
        <v>0.85662647698728767</v>
      </c>
      <c r="V135">
        <f t="shared" si="70"/>
        <v>0.63227214910041163</v>
      </c>
      <c r="W135">
        <f t="shared" si="71"/>
        <v>0.73639547040243714</v>
      </c>
      <c r="X135">
        <f t="shared" si="72"/>
        <v>12.308413443154361</v>
      </c>
      <c r="Y135">
        <f t="shared" si="82"/>
        <v>35.5</v>
      </c>
      <c r="Z135">
        <f t="shared" si="73"/>
        <v>0.92256374322633872</v>
      </c>
      <c r="AA135">
        <f t="shared" si="74"/>
        <v>0.82188270126529672</v>
      </c>
      <c r="AB135">
        <f t="shared" si="75"/>
        <v>0.42256374322633872</v>
      </c>
      <c r="AC135">
        <f t="shared" si="76"/>
        <v>0.66369320784432406</v>
      </c>
      <c r="AD135">
        <f t="shared" si="77"/>
        <v>12.953664517752987</v>
      </c>
      <c r="AE135">
        <f t="shared" si="57"/>
        <v>0.11998528780602762</v>
      </c>
      <c r="AF135">
        <v>35.5</v>
      </c>
      <c r="AG135">
        <f t="shared" si="78"/>
        <v>-2.6349510478080802</v>
      </c>
    </row>
    <row r="136" spans="6:33" x14ac:dyDescent="0.25">
      <c r="F136">
        <f t="shared" si="79"/>
        <v>35.75</v>
      </c>
      <c r="G136">
        <f t="shared" si="58"/>
        <v>1.5781977770872635</v>
      </c>
      <c r="H136">
        <f t="shared" si="59"/>
        <v>0.94273990960964626</v>
      </c>
      <c r="I136">
        <f t="shared" si="56"/>
        <v>1.3281977770872635</v>
      </c>
      <c r="J136">
        <f t="shared" si="60"/>
        <v>0.9079436107111567</v>
      </c>
      <c r="K136">
        <f t="shared" si="61"/>
        <v>10.75</v>
      </c>
      <c r="L136">
        <f t="shared" si="62"/>
        <v>11.131682644595305</v>
      </c>
      <c r="M136">
        <f t="shared" si="80"/>
        <v>35.75</v>
      </c>
      <c r="N136">
        <f t="shared" si="63"/>
        <v>1.2202526004569549</v>
      </c>
      <c r="O136">
        <f t="shared" si="64"/>
        <v>0.88881543386331185</v>
      </c>
      <c r="P136">
        <f t="shared" si="65"/>
        <v>0.86669920986368121</v>
      </c>
      <c r="Q136">
        <f t="shared" si="66"/>
        <v>0.80694658075507797</v>
      </c>
      <c r="R136">
        <f t="shared" si="67"/>
        <v>11.827169126737072</v>
      </c>
      <c r="S136">
        <f t="shared" si="81"/>
        <v>35.75</v>
      </c>
      <c r="T136">
        <f t="shared" si="68"/>
        <v>1.0814912408467403</v>
      </c>
      <c r="U136">
        <f t="shared" si="69"/>
        <v>0.86026067254999683</v>
      </c>
      <c r="V136">
        <f t="shared" si="70"/>
        <v>0.64847853895452101</v>
      </c>
      <c r="W136">
        <f t="shared" si="71"/>
        <v>0.7416622564598141</v>
      </c>
      <c r="X136">
        <f t="shared" si="72"/>
        <v>12.52302618521755</v>
      </c>
      <c r="Y136">
        <f t="shared" si="82"/>
        <v>35.75</v>
      </c>
      <c r="Z136">
        <f t="shared" si="73"/>
        <v>0.93659888854363182</v>
      </c>
      <c r="AA136">
        <f t="shared" si="74"/>
        <v>0.82551753803124484</v>
      </c>
      <c r="AB136">
        <f t="shared" si="75"/>
        <v>0.43659888854363182</v>
      </c>
      <c r="AC136">
        <f t="shared" si="76"/>
        <v>0.66879886557574297</v>
      </c>
      <c r="AD136">
        <f t="shared" si="77"/>
        <v>13.16427902836244</v>
      </c>
      <c r="AE136">
        <f t="shared" si="57"/>
        <v>0.11483113225094448</v>
      </c>
      <c r="AF136">
        <v>35.75</v>
      </c>
      <c r="AG136">
        <f t="shared" si="78"/>
        <v>-2.5604600442744974</v>
      </c>
    </row>
    <row r="137" spans="6:33" x14ac:dyDescent="0.25">
      <c r="F137">
        <f t="shared" si="79"/>
        <v>36</v>
      </c>
      <c r="G137">
        <f t="shared" si="58"/>
        <v>1.6060724543516369</v>
      </c>
      <c r="H137">
        <f t="shared" si="59"/>
        <v>0.94587100432961257</v>
      </c>
      <c r="I137">
        <f t="shared" si="56"/>
        <v>1.3560724543516369</v>
      </c>
      <c r="J137">
        <f t="shared" si="60"/>
        <v>0.91246194192513608</v>
      </c>
      <c r="K137">
        <f t="shared" si="61"/>
        <v>11</v>
      </c>
      <c r="L137">
        <f t="shared" si="62"/>
        <v>11.367762358204672</v>
      </c>
      <c r="M137">
        <f t="shared" si="80"/>
        <v>36</v>
      </c>
      <c r="N137">
        <f t="shared" si="63"/>
        <v>1.2399629737739799</v>
      </c>
      <c r="O137">
        <f t="shared" si="64"/>
        <v>0.8925054552386541</v>
      </c>
      <c r="P137">
        <f t="shared" si="65"/>
        <v>0.88640958318070617</v>
      </c>
      <c r="Q137">
        <f t="shared" si="66"/>
        <v>0.81230157148766502</v>
      </c>
      <c r="R137">
        <f t="shared" si="67"/>
        <v>12.049836637461365</v>
      </c>
      <c r="S137">
        <f t="shared" si="81"/>
        <v>36</v>
      </c>
      <c r="T137">
        <f t="shared" si="68"/>
        <v>1.0975846932689002</v>
      </c>
      <c r="U137">
        <f t="shared" si="69"/>
        <v>0.86380706013009301</v>
      </c>
      <c r="V137">
        <f t="shared" si="70"/>
        <v>0.66457199137668088</v>
      </c>
      <c r="W137">
        <f t="shared" si="71"/>
        <v>0.74683785567152705</v>
      </c>
      <c r="X137">
        <f t="shared" si="72"/>
        <v>12.738536462146975</v>
      </c>
      <c r="Y137">
        <f t="shared" si="82"/>
        <v>36</v>
      </c>
      <c r="Z137">
        <f t="shared" si="73"/>
        <v>0.95053622717581843</v>
      </c>
      <c r="AA137">
        <f t="shared" si="74"/>
        <v>0.82908007236150816</v>
      </c>
      <c r="AB137">
        <f t="shared" si="75"/>
        <v>0.45053622717581843</v>
      </c>
      <c r="AC137">
        <f t="shared" si="76"/>
        <v>0.67383808073478124</v>
      </c>
      <c r="AD137">
        <f t="shared" si="77"/>
        <v>13.375732177353907</v>
      </c>
      <c r="AE137">
        <f t="shared" si="57"/>
        <v>0.10984632916360315</v>
      </c>
      <c r="AF137">
        <v>36</v>
      </c>
      <c r="AG137">
        <f t="shared" si="78"/>
        <v>-2.4876147853922377</v>
      </c>
    </row>
    <row r="138" spans="6:33" x14ac:dyDescent="0.25">
      <c r="F138">
        <f t="shared" si="79"/>
        <v>36.25</v>
      </c>
      <c r="G138">
        <f t="shared" si="58"/>
        <v>1.633754225729932</v>
      </c>
      <c r="H138">
        <f t="shared" si="59"/>
        <v>0.94884476635975623</v>
      </c>
      <c r="I138">
        <f t="shared" si="56"/>
        <v>1.383754225729932</v>
      </c>
      <c r="J138">
        <f t="shared" si="60"/>
        <v>0.9167831382860695</v>
      </c>
      <c r="K138">
        <f t="shared" si="61"/>
        <v>11.25</v>
      </c>
      <c r="L138">
        <f t="shared" si="62"/>
        <v>11.604605036227781</v>
      </c>
      <c r="M138">
        <f t="shared" si="80"/>
        <v>36.25</v>
      </c>
      <c r="N138">
        <f t="shared" si="63"/>
        <v>1.259536942030828</v>
      </c>
      <c r="O138">
        <f t="shared" si="64"/>
        <v>0.89608177220673391</v>
      </c>
      <c r="P138">
        <f t="shared" si="65"/>
        <v>0.90598355143755427</v>
      </c>
      <c r="Q138">
        <f t="shared" si="66"/>
        <v>0.81752772067652213</v>
      </c>
      <c r="R138">
        <f t="shared" si="67"/>
        <v>12.273412379088263</v>
      </c>
      <c r="S138">
        <f t="shared" si="81"/>
        <v>36.25</v>
      </c>
      <c r="T138">
        <f t="shared" si="68"/>
        <v>1.1135667714258046</v>
      </c>
      <c r="U138">
        <f t="shared" si="69"/>
        <v>0.86726745588248633</v>
      </c>
      <c r="V138">
        <f t="shared" si="70"/>
        <v>0.68055406953358533</v>
      </c>
      <c r="W138">
        <f t="shared" si="71"/>
        <v>0.75192315098109908</v>
      </c>
      <c r="X138">
        <f t="shared" si="72"/>
        <v>12.954922549349607</v>
      </c>
      <c r="Y138">
        <f t="shared" si="82"/>
        <v>36.25</v>
      </c>
      <c r="Z138">
        <f t="shared" si="73"/>
        <v>0.96437711286496608</v>
      </c>
      <c r="AA138">
        <f t="shared" si="74"/>
        <v>0.83257155373187941</v>
      </c>
      <c r="AB138">
        <f t="shared" si="75"/>
        <v>0.46437711286496608</v>
      </c>
      <c r="AC138">
        <f t="shared" si="76"/>
        <v>0.67881120762708402</v>
      </c>
      <c r="AD138">
        <f t="shared" si="77"/>
        <v>13.588006370828527</v>
      </c>
      <c r="AE138">
        <f t="shared" si="57"/>
        <v>0.10502939997557231</v>
      </c>
      <c r="AF138">
        <v>36.25</v>
      </c>
      <c r="AG138">
        <f t="shared" si="78"/>
        <v>-2.4164557738042993</v>
      </c>
    </row>
    <row r="139" spans="6:33" x14ac:dyDescent="0.25">
      <c r="F139">
        <f t="shared" si="79"/>
        <v>36.5</v>
      </c>
      <c r="G139">
        <f t="shared" si="58"/>
        <v>1.6612457428809801</v>
      </c>
      <c r="H139">
        <f t="shared" si="59"/>
        <v>0.9516679489816442</v>
      </c>
      <c r="I139">
        <f t="shared" si="56"/>
        <v>1.4112457428809801</v>
      </c>
      <c r="J139">
        <f t="shared" si="60"/>
        <v>0.92091391668185807</v>
      </c>
      <c r="K139">
        <f t="shared" si="61"/>
        <v>11.5</v>
      </c>
      <c r="L139">
        <f t="shared" si="62"/>
        <v>11.84217219363769</v>
      </c>
      <c r="M139">
        <f t="shared" si="80"/>
        <v>36.5</v>
      </c>
      <c r="N139">
        <f t="shared" si="63"/>
        <v>1.2789763802334404</v>
      </c>
      <c r="O139">
        <f t="shared" si="64"/>
        <v>0.89954731319836267</v>
      </c>
      <c r="P139">
        <f t="shared" si="65"/>
        <v>0.92542298964016667</v>
      </c>
      <c r="Q139">
        <f t="shared" si="66"/>
        <v>0.822627037546664</v>
      </c>
      <c r="R139">
        <f t="shared" si="67"/>
        <v>12.497868292339334</v>
      </c>
      <c r="S139">
        <f t="shared" si="81"/>
        <v>36.5</v>
      </c>
      <c r="T139">
        <f t="shared" si="68"/>
        <v>1.1294390062533934</v>
      </c>
      <c r="U139">
        <f t="shared" si="69"/>
        <v>0.87064365701852853</v>
      </c>
      <c r="V139">
        <f t="shared" si="70"/>
        <v>0.69642630436117414</v>
      </c>
      <c r="W139">
        <f t="shared" si="71"/>
        <v>0.75691905271106619</v>
      </c>
      <c r="X139">
        <f t="shared" si="72"/>
        <v>13.172163173925707</v>
      </c>
      <c r="Y139">
        <f t="shared" si="82"/>
        <v>36.5</v>
      </c>
      <c r="Z139">
        <f t="shared" si="73"/>
        <v>0.97812287144049015</v>
      </c>
      <c r="AA139">
        <f t="shared" si="74"/>
        <v>0.83599322140604815</v>
      </c>
      <c r="AB139">
        <f t="shared" si="75"/>
        <v>0.47812287144049015</v>
      </c>
      <c r="AC139">
        <f t="shared" si="76"/>
        <v>0.68371862286050655</v>
      </c>
      <c r="AD139">
        <f t="shared" si="77"/>
        <v>13.80108434647115</v>
      </c>
      <c r="AE139">
        <f t="shared" si="57"/>
        <v>0.10037849957419621</v>
      </c>
      <c r="AF139">
        <v>36.5</v>
      </c>
      <c r="AG139">
        <f t="shared" si="78"/>
        <v>-2.3470160459734082</v>
      </c>
    </row>
    <row r="140" spans="6:33" x14ac:dyDescent="0.25">
      <c r="F140">
        <f t="shared" si="79"/>
        <v>36.75</v>
      </c>
      <c r="G140">
        <f t="shared" si="58"/>
        <v>1.6885496031625795</v>
      </c>
      <c r="H140">
        <f t="shared" si="59"/>
        <v>0.95434711223544</v>
      </c>
      <c r="I140">
        <f t="shared" si="56"/>
        <v>1.4385496031625795</v>
      </c>
      <c r="J140">
        <f t="shared" si="60"/>
        <v>0.92486091304296958</v>
      </c>
      <c r="K140">
        <f t="shared" si="61"/>
        <v>11.75</v>
      </c>
      <c r="L140">
        <f t="shared" si="62"/>
        <v>12.080427009650577</v>
      </c>
      <c r="M140">
        <f t="shared" si="80"/>
        <v>36.75</v>
      </c>
      <c r="N140">
        <f t="shared" si="63"/>
        <v>1.2982831249911295</v>
      </c>
      <c r="O140">
        <f t="shared" si="64"/>
        <v>0.90290496852316793</v>
      </c>
      <c r="P140">
        <f t="shared" si="65"/>
        <v>0.94472973439785579</v>
      </c>
      <c r="Q140">
        <f t="shared" si="66"/>
        <v>0.8276015636886227</v>
      </c>
      <c r="R140">
        <f t="shared" si="67"/>
        <v>12.723177045327311</v>
      </c>
      <c r="S140">
        <f t="shared" si="81"/>
        <v>36.75</v>
      </c>
      <c r="T140">
        <f t="shared" si="68"/>
        <v>1.1452028973368906</v>
      </c>
      <c r="U140">
        <f t="shared" si="69"/>
        <v>0.87393744077550495</v>
      </c>
      <c r="V140">
        <f t="shared" si="70"/>
        <v>0.71219019544467133</v>
      </c>
      <c r="W140">
        <f t="shared" si="71"/>
        <v>0.76182649625703958</v>
      </c>
      <c r="X140">
        <f t="shared" si="72"/>
        <v>13.390237509802049</v>
      </c>
      <c r="Y140">
        <f t="shared" si="82"/>
        <v>36.75</v>
      </c>
      <c r="Z140">
        <f t="shared" si="73"/>
        <v>0.99177480158128972</v>
      </c>
      <c r="AA140">
        <f t="shared" si="74"/>
        <v>0.83934630381002562</v>
      </c>
      <c r="AB140">
        <f t="shared" si="75"/>
        <v>0.49177480158128972</v>
      </c>
      <c r="AC140">
        <f t="shared" si="76"/>
        <v>0.6885607240391165</v>
      </c>
      <c r="AD140">
        <f t="shared" si="77"/>
        <v>14.0149491697188</v>
      </c>
      <c r="AE140">
        <f t="shared" si="57"/>
        <v>9.5891454033441195E-2</v>
      </c>
      <c r="AF140">
        <v>36.75</v>
      </c>
      <c r="AG140">
        <f t="shared" si="78"/>
        <v>-2.2793216285770233</v>
      </c>
    </row>
    <row r="141" spans="6:33" x14ac:dyDescent="0.25">
      <c r="F141">
        <f t="shared" si="79"/>
        <v>37</v>
      </c>
      <c r="G141">
        <f t="shared" si="58"/>
        <v>1.7156683511040947</v>
      </c>
      <c r="H141">
        <f t="shared" si="59"/>
        <v>0.95688861973249473</v>
      </c>
      <c r="I141">
        <f t="shared" si="56"/>
        <v>1.4656683511040947</v>
      </c>
      <c r="J141">
        <f t="shared" si="60"/>
        <v>0.9286306698421487</v>
      </c>
      <c r="K141">
        <f t="shared" si="61"/>
        <v>12</v>
      </c>
      <c r="L141">
        <f t="shared" si="62"/>
        <v>12.319334278994248</v>
      </c>
      <c r="M141">
        <f t="shared" si="80"/>
        <v>37</v>
      </c>
      <c r="N141">
        <f t="shared" si="63"/>
        <v>1.3174589755578634</v>
      </c>
      <c r="O141">
        <f t="shared" si="64"/>
        <v>0.90615758816397618</v>
      </c>
      <c r="P141">
        <f t="shared" si="65"/>
        <v>0.96390558496458967</v>
      </c>
      <c r="Q141">
        <f t="shared" si="66"/>
        <v>0.83245336822647109</v>
      </c>
      <c r="R141">
        <f t="shared" si="67"/>
        <v>12.949312023744799</v>
      </c>
      <c r="S141">
        <f t="shared" si="81"/>
        <v>37</v>
      </c>
      <c r="T141">
        <f t="shared" si="68"/>
        <v>1.1608599137610101</v>
      </c>
      <c r="U141">
        <f t="shared" si="69"/>
        <v>0.87715056348616216</v>
      </c>
      <c r="V141">
        <f t="shared" si="70"/>
        <v>0.72784721186879076</v>
      </c>
      <c r="W141">
        <f t="shared" si="71"/>
        <v>0.76664643987942505</v>
      </c>
      <c r="X141">
        <f t="shared" si="72"/>
        <v>13.609125172620022</v>
      </c>
      <c r="Y141">
        <f t="shared" si="82"/>
        <v>37</v>
      </c>
      <c r="Z141">
        <f t="shared" si="73"/>
        <v>1.0053341755520473</v>
      </c>
      <c r="AA141">
        <f t="shared" si="74"/>
        <v>0.84263201795949827</v>
      </c>
      <c r="AB141">
        <f t="shared" si="75"/>
        <v>0.50533417555204729</v>
      </c>
      <c r="AC141">
        <f t="shared" si="76"/>
        <v>0.69333792850331855</v>
      </c>
      <c r="AD141">
        <f t="shared" si="77"/>
        <v>14.229584229821818</v>
      </c>
      <c r="AE141">
        <f t="shared" si="57"/>
        <v>9.1565796407854033E-2</v>
      </c>
      <c r="AF141">
        <v>37</v>
      </c>
      <c r="AG141">
        <f t="shared" si="78"/>
        <v>-2.2133919881952311</v>
      </c>
    </row>
    <row r="142" spans="6:33" x14ac:dyDescent="0.25">
      <c r="F142">
        <f t="shared" si="79"/>
        <v>37.25</v>
      </c>
      <c r="G142">
        <f t="shared" si="58"/>
        <v>1.7426044798294711</v>
      </c>
      <c r="H142">
        <f t="shared" si="59"/>
        <v>0.95929863651323899</v>
      </c>
      <c r="I142">
        <f t="shared" si="56"/>
        <v>1.4926044798294711</v>
      </c>
      <c r="J142">
        <f t="shared" si="60"/>
        <v>0.93222962499480455</v>
      </c>
      <c r="K142">
        <f t="shared" si="61"/>
        <v>12.25</v>
      </c>
      <c r="L142">
        <f t="shared" si="62"/>
        <v>12.558860362512313</v>
      </c>
      <c r="M142">
        <f t="shared" si="80"/>
        <v>37.25</v>
      </c>
      <c r="N142">
        <f t="shared" si="63"/>
        <v>1.336505694838491</v>
      </c>
      <c r="O142">
        <f t="shared" si="64"/>
        <v>0.90930797981651956</v>
      </c>
      <c r="P142">
        <f t="shared" si="65"/>
        <v>0.98295230424521729</v>
      </c>
      <c r="Q142">
        <f t="shared" si="66"/>
        <v>0.83718454324273106</v>
      </c>
      <c r="R142">
        <f t="shared" si="67"/>
        <v>13.176247320532617</v>
      </c>
      <c r="S142">
        <f t="shared" si="81"/>
        <v>37.25</v>
      </c>
      <c r="T142">
        <f t="shared" si="68"/>
        <v>1.1764114949315327</v>
      </c>
      <c r="U142">
        <f t="shared" si="69"/>
        <v>0.8802847597426795</v>
      </c>
      <c r="V142">
        <f t="shared" si="70"/>
        <v>0.74339879303931344</v>
      </c>
      <c r="W142">
        <f t="shared" si="71"/>
        <v>0.77137986259045865</v>
      </c>
      <c r="X142">
        <f t="shared" si="72"/>
        <v>13.828806214403116</v>
      </c>
      <c r="Y142">
        <f t="shared" si="82"/>
        <v>37.25</v>
      </c>
      <c r="Z142">
        <f t="shared" si="73"/>
        <v>1.0188022399147356</v>
      </c>
      <c r="AA142">
        <f t="shared" si="74"/>
        <v>0.84585156893731439</v>
      </c>
      <c r="AB142">
        <f t="shared" si="75"/>
        <v>0.51880223991473562</v>
      </c>
      <c r="AC142">
        <f t="shared" si="76"/>
        <v>0.69805067211513661</v>
      </c>
      <c r="AD142">
        <f t="shared" si="77"/>
        <v>14.444973235809595</v>
      </c>
      <c r="AE142">
        <f t="shared" si="57"/>
        <v>8.7398800579146188E-2</v>
      </c>
      <c r="AF142">
        <v>37.25</v>
      </c>
      <c r="AG142">
        <f t="shared" si="78"/>
        <v>-2.1492404723577292</v>
      </c>
    </row>
    <row r="143" spans="6:33" x14ac:dyDescent="0.25">
      <c r="F143">
        <f t="shared" si="79"/>
        <v>37.5</v>
      </c>
      <c r="G143">
        <f t="shared" si="58"/>
        <v>1.7693604324326575</v>
      </c>
      <c r="H143">
        <f t="shared" si="59"/>
        <v>0.96158312785634192</v>
      </c>
      <c r="I143">
        <f t="shared" si="56"/>
        <v>1.5193604324326575</v>
      </c>
      <c r="J143">
        <f t="shared" si="60"/>
        <v>0.93566410208177964</v>
      </c>
      <c r="K143">
        <f t="shared" si="61"/>
        <v>12.5</v>
      </c>
      <c r="L143">
        <f t="shared" si="62"/>
        <v>12.798973137353791</v>
      </c>
      <c r="M143">
        <f t="shared" si="80"/>
        <v>37.5</v>
      </c>
      <c r="N143">
        <f t="shared" si="63"/>
        <v>1.3554250103613099</v>
      </c>
      <c r="O143">
        <f t="shared" si="64"/>
        <v>0.91235890715996681</v>
      </c>
      <c r="P143">
        <f t="shared" si="65"/>
        <v>1.0018716197680362</v>
      </c>
      <c r="Q143">
        <f t="shared" si="66"/>
        <v>0.84179719945313458</v>
      </c>
      <c r="R143">
        <f t="shared" si="67"/>
        <v>13.403957725087167</v>
      </c>
      <c r="S143">
        <f t="shared" si="81"/>
        <v>37.5</v>
      </c>
      <c r="T143">
        <f t="shared" si="68"/>
        <v>1.1918590513694072</v>
      </c>
      <c r="U143">
        <f t="shared" si="69"/>
        <v>0.88334174164971579</v>
      </c>
      <c r="V143">
        <f t="shared" si="70"/>
        <v>0.75884634947718788</v>
      </c>
      <c r="W143">
        <f t="shared" si="71"/>
        <v>0.77602776213415914</v>
      </c>
      <c r="X143">
        <f t="shared" si="72"/>
        <v>14.049261118026568</v>
      </c>
      <c r="Y143">
        <f t="shared" si="82"/>
        <v>37.5</v>
      </c>
      <c r="Z143">
        <f t="shared" si="73"/>
        <v>1.0321802162163287</v>
      </c>
      <c r="AA143">
        <f t="shared" si="74"/>
        <v>0.84900614941842178</v>
      </c>
      <c r="AB143">
        <f t="shared" si="75"/>
        <v>0.53218021621632872</v>
      </c>
      <c r="AC143">
        <f t="shared" si="76"/>
        <v>0.7026994080876694</v>
      </c>
      <c r="AD143">
        <f t="shared" si="77"/>
        <v>14.661100212372222</v>
      </c>
      <c r="AE143">
        <f t="shared" si="57"/>
        <v>8.3387513159606755E-2</v>
      </c>
      <c r="AF143">
        <v>37.5</v>
      </c>
      <c r="AG143">
        <f t="shared" si="78"/>
        <v>-2.0868747402809547</v>
      </c>
    </row>
    <row r="144" spans="6:33" x14ac:dyDescent="0.25">
      <c r="F144">
        <f t="shared" si="79"/>
        <v>37.75</v>
      </c>
      <c r="G144">
        <f t="shared" si="58"/>
        <v>1.7959386033073319</v>
      </c>
      <c r="H144">
        <f t="shared" si="59"/>
        <v>0.96374785894976556</v>
      </c>
      <c r="I144">
        <f t="shared" si="56"/>
        <v>1.5459386033073319</v>
      </c>
      <c r="J144">
        <f t="shared" si="60"/>
        <v>0.93894030181663635</v>
      </c>
      <c r="K144">
        <f t="shared" si="61"/>
        <v>12.75</v>
      </c>
      <c r="L144">
        <f t="shared" si="62"/>
        <v>13.039641946974466</v>
      </c>
      <c r="M144">
        <f t="shared" si="80"/>
        <v>37.75</v>
      </c>
      <c r="N144">
        <f t="shared" si="63"/>
        <v>1.3742186152183269</v>
      </c>
      <c r="O144">
        <f t="shared" si="64"/>
        <v>0.91531308834430813</v>
      </c>
      <c r="P144">
        <f t="shared" si="65"/>
        <v>1.0206652246250532</v>
      </c>
      <c r="Q144">
        <f t="shared" si="66"/>
        <v>0.84629346212397749</v>
      </c>
      <c r="R144">
        <f t="shared" si="67"/>
        <v>13.632418712062844</v>
      </c>
      <c r="S144">
        <f t="shared" si="81"/>
        <v>37.75</v>
      </c>
      <c r="T144">
        <f t="shared" si="68"/>
        <v>1.2072039654784683</v>
      </c>
      <c r="U144">
        <f t="shared" si="69"/>
        <v>0.88632319816139016</v>
      </c>
      <c r="V144">
        <f t="shared" si="70"/>
        <v>0.77419126358624901</v>
      </c>
      <c r="W144">
        <f t="shared" si="71"/>
        <v>0.78059115305676097</v>
      </c>
      <c r="X144">
        <f t="shared" si="72"/>
        <v>14.270470791510974</v>
      </c>
      <c r="Y144">
        <f t="shared" si="82"/>
        <v>37.75</v>
      </c>
      <c r="Z144">
        <f t="shared" si="73"/>
        <v>1.045469301653666</v>
      </c>
      <c r="AA144">
        <f t="shared" si="74"/>
        <v>0.85209693923969299</v>
      </c>
      <c r="AB144">
        <f t="shared" si="75"/>
        <v>0.54546930165366603</v>
      </c>
      <c r="AC144">
        <f t="shared" si="76"/>
        <v>0.70728460585771957</v>
      </c>
      <c r="AD144">
        <f t="shared" si="77"/>
        <v>14.877949495668748</v>
      </c>
      <c r="AE144">
        <f t="shared" si="57"/>
        <v>7.9528783469408143E-2</v>
      </c>
      <c r="AF144">
        <v>37.75</v>
      </c>
      <c r="AG144">
        <f t="shared" si="78"/>
        <v>-2.02629718187361</v>
      </c>
    </row>
    <row r="145" spans="6:33" x14ac:dyDescent="0.25">
      <c r="F145">
        <f t="shared" si="79"/>
        <v>38</v>
      </c>
      <c r="G145">
        <f t="shared" si="58"/>
        <v>1.8223413394327401</v>
      </c>
      <c r="H145">
        <f t="shared" si="59"/>
        <v>0.96579839533907319</v>
      </c>
      <c r="I145">
        <f t="shared" si="56"/>
        <v>1.5723413394327401</v>
      </c>
      <c r="J145">
        <f t="shared" si="60"/>
        <v>0.94206429468051689</v>
      </c>
      <c r="K145">
        <f t="shared" si="61"/>
        <v>13</v>
      </c>
      <c r="L145">
        <f t="shared" si="62"/>
        <v>13.280837551154917</v>
      </c>
      <c r="M145">
        <f t="shared" si="80"/>
        <v>38</v>
      </c>
      <c r="N145">
        <f t="shared" si="63"/>
        <v>1.3928881689744821</v>
      </c>
      <c r="O145">
        <f t="shared" si="64"/>
        <v>0.91817319468114633</v>
      </c>
      <c r="P145">
        <f t="shared" si="65"/>
        <v>1.0393347783812084</v>
      </c>
      <c r="Q145">
        <f t="shared" si="66"/>
        <v>0.85067546722462373</v>
      </c>
      <c r="R145">
        <f t="shared" si="67"/>
        <v>13.861606429821972</v>
      </c>
      <c r="S145">
        <f t="shared" si="81"/>
        <v>38</v>
      </c>
      <c r="T145">
        <f t="shared" si="68"/>
        <v>1.2224475922878155</v>
      </c>
      <c r="U145">
        <f t="shared" si="69"/>
        <v>0.88923079449726461</v>
      </c>
      <c r="V145">
        <f t="shared" si="70"/>
        <v>0.78943489039559622</v>
      </c>
      <c r="W145">
        <f t="shared" si="71"/>
        <v>0.78507106486515776</v>
      </c>
      <c r="X145">
        <f t="shared" si="72"/>
        <v>14.492416562159985</v>
      </c>
      <c r="Y145">
        <f t="shared" si="82"/>
        <v>38</v>
      </c>
      <c r="Z145">
        <f t="shared" si="73"/>
        <v>1.0586706697163701</v>
      </c>
      <c r="AA145">
        <f t="shared" si="74"/>
        <v>0.85512510501217764</v>
      </c>
      <c r="AB145">
        <f t="shared" si="75"/>
        <v>0.55867066971637014</v>
      </c>
      <c r="AC145">
        <f t="shared" si="76"/>
        <v>0.71180675000058169</v>
      </c>
      <c r="AD145">
        <f t="shared" si="77"/>
        <v>15.095505729071832</v>
      </c>
      <c r="AE145">
        <f t="shared" si="57"/>
        <v>7.5819291616027087E-2</v>
      </c>
      <c r="AF145">
        <v>38</v>
      </c>
      <c r="AG145">
        <f t="shared" si="78"/>
        <v>-1.9675053238184368</v>
      </c>
    </row>
    <row r="146" spans="6:33" x14ac:dyDescent="0.25">
      <c r="F146">
        <f t="shared" si="79"/>
        <v>38.25</v>
      </c>
      <c r="G146">
        <f t="shared" si="58"/>
        <v>1.8485709416173763</v>
      </c>
      <c r="H146">
        <f t="shared" si="59"/>
        <v>0.9677401040731044</v>
      </c>
      <c r="I146">
        <f t="shared" si="56"/>
        <v>1.5985709416173763</v>
      </c>
      <c r="J146">
        <f t="shared" si="60"/>
        <v>0.94504201464896298</v>
      </c>
      <c r="K146">
        <f t="shared" si="61"/>
        <v>13.25</v>
      </c>
      <c r="L146">
        <f t="shared" si="62"/>
        <v>13.522532076219385</v>
      </c>
      <c r="M146">
        <f t="shared" si="80"/>
        <v>38.25</v>
      </c>
      <c r="N146">
        <f t="shared" si="63"/>
        <v>1.411435298547064</v>
      </c>
      <c r="O146">
        <f t="shared" si="64"/>
        <v>0.92094184952498148</v>
      </c>
      <c r="P146">
        <f t="shared" si="65"/>
        <v>1.0578819079537902</v>
      </c>
      <c r="Q146">
        <f t="shared" si="66"/>
        <v>0.85494535780758651</v>
      </c>
      <c r="R146">
        <f t="shared" si="67"/>
        <v>14.091497688581548</v>
      </c>
      <c r="S146">
        <f t="shared" si="81"/>
        <v>38.25</v>
      </c>
      <c r="T146">
        <f t="shared" si="68"/>
        <v>1.237591260169852</v>
      </c>
      <c r="U146">
        <f t="shared" si="69"/>
        <v>0.89206617163262203</v>
      </c>
      <c r="V146">
        <f t="shared" si="70"/>
        <v>0.80457855827763269</v>
      </c>
      <c r="W146">
        <f t="shared" si="71"/>
        <v>0.78946854027086688</v>
      </c>
      <c r="X146">
        <f t="shared" si="72"/>
        <v>14.715080170561489</v>
      </c>
      <c r="Y146">
        <f t="shared" si="82"/>
        <v>38.25</v>
      </c>
      <c r="Z146">
        <f t="shared" si="73"/>
        <v>1.0717854708086882</v>
      </c>
      <c r="AA146">
        <f t="shared" si="74"/>
        <v>0.85809179977343653</v>
      </c>
      <c r="AB146">
        <f t="shared" si="75"/>
        <v>0.57178547080868825</v>
      </c>
      <c r="AC146">
        <f t="shared" si="76"/>
        <v>0.71626633918596616</v>
      </c>
      <c r="AD146">
        <f t="shared" si="77"/>
        <v>15.313753858858444</v>
      </c>
      <c r="AE146">
        <f t="shared" si="57"/>
        <v>7.2255574713576798E-2</v>
      </c>
      <c r="AF146">
        <v>38.25</v>
      </c>
      <c r="AG146">
        <f t="shared" si="78"/>
        <v>-1.9104922217501357</v>
      </c>
    </row>
    <row r="147" spans="6:33" x14ac:dyDescent="0.25">
      <c r="F147">
        <f t="shared" si="79"/>
        <v>38.5</v>
      </c>
      <c r="G147">
        <f t="shared" si="58"/>
        <v>1.8746296657021513</v>
      </c>
      <c r="H147">
        <f t="shared" si="59"/>
        <v>0.96957815547186521</v>
      </c>
      <c r="I147">
        <f t="shared" si="56"/>
        <v>1.6246296657021513</v>
      </c>
      <c r="J147">
        <f t="shared" si="60"/>
        <v>0.94787925393677053</v>
      </c>
      <c r="K147">
        <f t="shared" si="61"/>
        <v>13.5</v>
      </c>
      <c r="L147">
        <f t="shared" si="62"/>
        <v>13.764698965620379</v>
      </c>
      <c r="M147">
        <f t="shared" si="80"/>
        <v>38.5</v>
      </c>
      <c r="N147">
        <f t="shared" si="63"/>
        <v>1.4298615990564774</v>
      </c>
      <c r="O147">
        <f t="shared" si="64"/>
        <v>0.92362162733260522</v>
      </c>
      <c r="P147">
        <f t="shared" si="65"/>
        <v>1.0763082084632036</v>
      </c>
      <c r="Q147">
        <f t="shared" si="66"/>
        <v>0.85910528060852143</v>
      </c>
      <c r="R147">
        <f t="shared" si="67"/>
        <v>14.322069948302808</v>
      </c>
      <c r="S147">
        <f t="shared" si="81"/>
        <v>38.5</v>
      </c>
      <c r="T147">
        <f t="shared" si="68"/>
        <v>1.2526362715349348</v>
      </c>
      <c r="U147">
        <f t="shared" si="69"/>
        <v>0.89483094585852929</v>
      </c>
      <c r="V147">
        <f t="shared" si="70"/>
        <v>0.81962356964271554</v>
      </c>
      <c r="W147">
        <f t="shared" si="71"/>
        <v>0.79378463351701689</v>
      </c>
      <c r="X147">
        <f t="shared" si="72"/>
        <v>14.938443764470133</v>
      </c>
      <c r="Y147">
        <f t="shared" si="82"/>
        <v>38.5</v>
      </c>
      <c r="Z147">
        <f t="shared" si="73"/>
        <v>1.0848148328510756</v>
      </c>
      <c r="AA147">
        <f t="shared" si="74"/>
        <v>0.86099816267770657</v>
      </c>
      <c r="AB147">
        <f t="shared" si="75"/>
        <v>0.58481483285107561</v>
      </c>
      <c r="AC147">
        <f t="shared" si="76"/>
        <v>0.72066388517403179</v>
      </c>
      <c r="AD147">
        <f t="shared" si="77"/>
        <v>15.532679129855048</v>
      </c>
      <c r="AE147">
        <f t="shared" si="57"/>
        <v>6.8834051287962966E-2</v>
      </c>
      <c r="AF147">
        <v>38.5</v>
      </c>
      <c r="AG147">
        <f t="shared" si="78"/>
        <v>-1.8552468377443319</v>
      </c>
    </row>
    <row r="148" spans="6:33" x14ac:dyDescent="0.25">
      <c r="F148">
        <f t="shared" si="79"/>
        <v>38.75</v>
      </c>
      <c r="G148">
        <f t="shared" si="58"/>
        <v>1.9005197237246212</v>
      </c>
      <c r="H148">
        <f t="shared" si="59"/>
        <v>0.97131752544616889</v>
      </c>
      <c r="I148">
        <f t="shared" si="56"/>
        <v>1.6505197237246212</v>
      </c>
      <c r="J148">
        <f t="shared" si="60"/>
        <v>0.95058165868894151</v>
      </c>
      <c r="K148">
        <f t="shared" si="61"/>
        <v>13.75</v>
      </c>
      <c r="L148">
        <f t="shared" si="62"/>
        <v>14.007312931035649</v>
      </c>
      <c r="M148">
        <f t="shared" si="80"/>
        <v>38.75</v>
      </c>
      <c r="N148">
        <f t="shared" si="63"/>
        <v>1.4481686346494791</v>
      </c>
      <c r="O148">
        <f t="shared" si="64"/>
        <v>0.92621505288874761</v>
      </c>
      <c r="P148">
        <f t="shared" si="65"/>
        <v>1.0946152440562054</v>
      </c>
      <c r="Q148">
        <f t="shared" si="66"/>
        <v>0.86315738285841515</v>
      </c>
      <c r="R148">
        <f t="shared" si="67"/>
        <v>14.553301306366635</v>
      </c>
      <c r="S148">
        <f t="shared" si="81"/>
        <v>38.75</v>
      </c>
      <c r="T148">
        <f t="shared" si="68"/>
        <v>1.2675839035035428</v>
      </c>
      <c r="U148">
        <f t="shared" si="69"/>
        <v>0.89752670840738225</v>
      </c>
      <c r="V148">
        <f t="shared" si="70"/>
        <v>0.83457120161132348</v>
      </c>
      <c r="W148">
        <f t="shared" si="71"/>
        <v>0.79802040878585179</v>
      </c>
      <c r="X148">
        <f t="shared" si="72"/>
        <v>15.162489892588155</v>
      </c>
      <c r="Y148">
        <f t="shared" si="82"/>
        <v>38.75</v>
      </c>
      <c r="Z148">
        <f t="shared" si="73"/>
        <v>1.0977598618623106</v>
      </c>
      <c r="AA148">
        <f t="shared" si="74"/>
        <v>0.86384531872175507</v>
      </c>
      <c r="AB148">
        <f t="shared" si="75"/>
        <v>0.59775986186231056</v>
      </c>
      <c r="AC148">
        <f t="shared" si="76"/>
        <v>0.72499991185049573</v>
      </c>
      <c r="AD148">
        <f t="shared" si="77"/>
        <v>15.752267081045964</v>
      </c>
      <c r="AE148">
        <f t="shared" si="57"/>
        <v>6.5551043920550486E-2</v>
      </c>
      <c r="AF148">
        <v>38.75</v>
      </c>
      <c r="AG148">
        <f t="shared" si="78"/>
        <v>-1.8017544025107419</v>
      </c>
    </row>
    <row r="149" spans="6:33" x14ac:dyDescent="0.25">
      <c r="F149">
        <f t="shared" si="79"/>
        <v>39</v>
      </c>
      <c r="G149">
        <f t="shared" si="58"/>
        <v>1.9262432850457829</v>
      </c>
      <c r="H149">
        <f t="shared" si="59"/>
        <v>0.97296299830316069</v>
      </c>
      <c r="I149">
        <f t="shared" si="56"/>
        <v>1.6762432850457829</v>
      </c>
      <c r="J149">
        <f t="shared" si="60"/>
        <v>0.95315472554803204</v>
      </c>
      <c r="K149">
        <f t="shared" si="61"/>
        <v>14</v>
      </c>
      <c r="L149">
        <f t="shared" si="62"/>
        <v>14.250349904107072</v>
      </c>
      <c r="M149">
        <f t="shared" si="80"/>
        <v>39</v>
      </c>
      <c r="N149">
        <f t="shared" si="63"/>
        <v>1.4663579392959405</v>
      </c>
      <c r="O149">
        <f t="shared" si="64"/>
        <v>0.9287246006866412</v>
      </c>
      <c r="P149">
        <f t="shared" si="65"/>
        <v>1.1128045487026668</v>
      </c>
      <c r="Q149">
        <f t="shared" si="66"/>
        <v>0.86710380930022968</v>
      </c>
      <c r="R149">
        <f t="shared" si="67"/>
        <v>14.785170485075053</v>
      </c>
      <c r="S149">
        <f t="shared" si="81"/>
        <v>39</v>
      </c>
      <c r="T149">
        <f t="shared" si="68"/>
        <v>1.2824354085568315</v>
      </c>
      <c r="U149">
        <f t="shared" si="69"/>
        <v>0.90015502513982915</v>
      </c>
      <c r="V149">
        <f t="shared" si="70"/>
        <v>0.84942270666461217</v>
      </c>
      <c r="W149">
        <f t="shared" si="71"/>
        <v>0.8021769386842561</v>
      </c>
      <c r="X149">
        <f t="shared" si="72"/>
        <v>15.387201498260328</v>
      </c>
      <c r="Y149">
        <f t="shared" si="82"/>
        <v>39</v>
      </c>
      <c r="Z149">
        <f t="shared" si="73"/>
        <v>1.1106216425228914</v>
      </c>
      <c r="AA149">
        <f t="shared" si="74"/>
        <v>0.86663437850436975</v>
      </c>
      <c r="AB149">
        <f t="shared" si="75"/>
        <v>0.61062164252289142</v>
      </c>
      <c r="AC149">
        <f t="shared" si="76"/>
        <v>0.72927495429978828</v>
      </c>
      <c r="AD149">
        <f t="shared" si="77"/>
        <v>15.972503541152129</v>
      </c>
      <c r="AE149">
        <f t="shared" si="57"/>
        <v>6.2402800188577204E-2</v>
      </c>
      <c r="AF149">
        <v>39</v>
      </c>
      <c r="AG149">
        <f t="shared" si="78"/>
        <v>-1.7499967618458698</v>
      </c>
    </row>
    <row r="150" spans="6:33" x14ac:dyDescent="0.25">
      <c r="F150">
        <f t="shared" si="79"/>
        <v>39.25</v>
      </c>
      <c r="G150">
        <f t="shared" si="58"/>
        <v>1.9518024774408669</v>
      </c>
      <c r="H150">
        <f t="shared" si="59"/>
        <v>0.97451916997635568</v>
      </c>
      <c r="I150">
        <f t="shared" si="56"/>
        <v>1.7018024774408669</v>
      </c>
      <c r="J150">
        <f t="shared" si="60"/>
        <v>0.95560379903062798</v>
      </c>
      <c r="K150">
        <f t="shared" si="61"/>
        <v>14.25</v>
      </c>
      <c r="L150">
        <f t="shared" si="62"/>
        <v>14.493786988935287</v>
      </c>
      <c r="M150">
        <f t="shared" si="80"/>
        <v>39.25</v>
      </c>
      <c r="N150">
        <f t="shared" si="63"/>
        <v>1.4844310175601563</v>
      </c>
      <c r="O150">
        <f t="shared" si="64"/>
        <v>0.93115269445268367</v>
      </c>
      <c r="P150">
        <f t="shared" si="65"/>
        <v>1.1308776269668825</v>
      </c>
      <c r="Q150">
        <f t="shared" si="66"/>
        <v>0.87094669940228109</v>
      </c>
      <c r="R150">
        <f t="shared" si="67"/>
        <v>15.017656819015979</v>
      </c>
      <c r="S150">
        <f t="shared" si="81"/>
        <v>39.25</v>
      </c>
      <c r="T150">
        <f t="shared" si="68"/>
        <v>1.2971920151664027</v>
      </c>
      <c r="U150">
        <f t="shared" si="69"/>
        <v>0.90271743628915346</v>
      </c>
      <c r="V150">
        <f t="shared" si="70"/>
        <v>0.8641793132741834</v>
      </c>
      <c r="W150">
        <f t="shared" si="71"/>
        <v>0.80625530280481239</v>
      </c>
      <c r="X150">
        <f t="shared" si="72"/>
        <v>15.612561913097913</v>
      </c>
      <c r="Y150">
        <f t="shared" si="82"/>
        <v>39.25</v>
      </c>
      <c r="Z150">
        <f t="shared" si="73"/>
        <v>1.1234012387204335</v>
      </c>
      <c r="AA150">
        <f t="shared" si="74"/>
        <v>0.86936643801752989</v>
      </c>
      <c r="AB150">
        <f t="shared" si="75"/>
        <v>0.62340123872043351</v>
      </c>
      <c r="AC150">
        <f t="shared" si="76"/>
        <v>0.73348955791522741</v>
      </c>
      <c r="AD150">
        <f t="shared" si="77"/>
        <v>16.193374624187875</v>
      </c>
      <c r="AE150">
        <f t="shared" si="57"/>
        <v>5.9385511964989673E-2</v>
      </c>
      <c r="AF150">
        <v>39.25</v>
      </c>
      <c r="AG150">
        <f t="shared" si="78"/>
        <v>-1.6999527070472475</v>
      </c>
    </row>
    <row r="151" spans="6:33" x14ac:dyDescent="0.25">
      <c r="F151">
        <f t="shared" si="79"/>
        <v>39.5</v>
      </c>
      <c r="G151">
        <f t="shared" si="58"/>
        <v>1.9771993881555019</v>
      </c>
      <c r="H151">
        <f t="shared" si="59"/>
        <v>0.97599045162318288</v>
      </c>
      <c r="I151">
        <f t="shared" si="56"/>
        <v>1.7271993881555019</v>
      </c>
      <c r="J151">
        <f t="shared" si="60"/>
        <v>0.95793406964827577</v>
      </c>
      <c r="K151">
        <f t="shared" si="61"/>
        <v>14.5</v>
      </c>
      <c r="L151">
        <f t="shared" si="62"/>
        <v>14.737602415428874</v>
      </c>
      <c r="M151">
        <f t="shared" si="80"/>
        <v>39.5</v>
      </c>
      <c r="N151">
        <f t="shared" si="63"/>
        <v>1.502389345347664</v>
      </c>
      <c r="O151">
        <f t="shared" si="64"/>
        <v>0.93350170680488231</v>
      </c>
      <c r="P151">
        <f t="shared" si="65"/>
        <v>1.1488359547543903</v>
      </c>
      <c r="Q151">
        <f t="shared" si="66"/>
        <v>0.87468818476066568</v>
      </c>
      <c r="R151">
        <f t="shared" si="67"/>
        <v>15.250740242326184</v>
      </c>
      <c r="S151">
        <f t="shared" si="81"/>
        <v>39.5</v>
      </c>
      <c r="T151">
        <f t="shared" si="68"/>
        <v>1.3118549284040821</v>
      </c>
      <c r="U151">
        <f t="shared" si="69"/>
        <v>0.90521545625938649</v>
      </c>
      <c r="V151">
        <f t="shared" si="70"/>
        <v>0.87884222651186283</v>
      </c>
      <c r="W151">
        <f t="shared" si="71"/>
        <v>0.81025658635992204</v>
      </c>
      <c r="X151">
        <f t="shared" si="72"/>
        <v>15.838554850545503</v>
      </c>
      <c r="Y151">
        <f t="shared" si="82"/>
        <v>39.5</v>
      </c>
      <c r="Z151">
        <f t="shared" si="73"/>
        <v>1.136099694077751</v>
      </c>
      <c r="AA151">
        <f t="shared" si="74"/>
        <v>0.87204257846739264</v>
      </c>
      <c r="AB151">
        <f t="shared" si="75"/>
        <v>0.63609969407775102</v>
      </c>
      <c r="AC151">
        <f t="shared" si="76"/>
        <v>0.73764427754518469</v>
      </c>
      <c r="AD151">
        <f t="shared" si="77"/>
        <v>16.414866725002287</v>
      </c>
      <c r="AE151">
        <f t="shared" si="57"/>
        <v>5.6495333143805997E-2</v>
      </c>
      <c r="AF151">
        <v>39.5</v>
      </c>
      <c r="AG151">
        <f t="shared" si="78"/>
        <v>-1.6515982891231227</v>
      </c>
    </row>
    <row r="152" spans="6:33" x14ac:dyDescent="0.25">
      <c r="F152">
        <f t="shared" si="79"/>
        <v>39.75</v>
      </c>
      <c r="G152">
        <f t="shared" si="58"/>
        <v>2.0024360649285611</v>
      </c>
      <c r="H152">
        <f t="shared" si="59"/>
        <v>0.97738107353724957</v>
      </c>
      <c r="I152">
        <f t="shared" si="56"/>
        <v>1.7524360649285611</v>
      </c>
      <c r="J152">
        <f t="shared" si="60"/>
        <v>0.96015057271090698</v>
      </c>
      <c r="K152">
        <f t="shared" si="61"/>
        <v>14.75</v>
      </c>
      <c r="L152">
        <f t="shared" si="62"/>
        <v>14.981775493593346</v>
      </c>
      <c r="M152">
        <f t="shared" si="80"/>
        <v>39.75</v>
      </c>
      <c r="N152">
        <f t="shared" si="63"/>
        <v>1.5202343706285069</v>
      </c>
      <c r="O152">
        <f t="shared" si="64"/>
        <v>0.93577395903526539</v>
      </c>
      <c r="P152">
        <f t="shared" si="65"/>
        <v>1.1666809800352331</v>
      </c>
      <c r="Q152">
        <f t="shared" si="66"/>
        <v>0.87833038668311447</v>
      </c>
      <c r="R152">
        <f t="shared" si="67"/>
        <v>15.484401275884501</v>
      </c>
      <c r="S152">
        <f t="shared" si="81"/>
        <v>39.75</v>
      </c>
      <c r="T152">
        <f t="shared" si="68"/>
        <v>1.3264253305324594</v>
      </c>
      <c r="U152">
        <f t="shared" si="69"/>
        <v>0.90765057347359868</v>
      </c>
      <c r="V152">
        <f t="shared" si="70"/>
        <v>0.89341262864024007</v>
      </c>
      <c r="W152">
        <f t="shared" si="71"/>
        <v>0.81418187888654225</v>
      </c>
      <c r="X152">
        <f t="shared" si="72"/>
        <v>16.065164399403738</v>
      </c>
      <c r="Y152">
        <f t="shared" si="82"/>
        <v>39.75</v>
      </c>
      <c r="Z152">
        <f t="shared" si="73"/>
        <v>1.1487180324642805</v>
      </c>
      <c r="AA152">
        <f t="shared" si="74"/>
        <v>0.87466386612331393</v>
      </c>
      <c r="AB152">
        <f t="shared" si="75"/>
        <v>0.6487180324642805</v>
      </c>
      <c r="AC152">
        <f t="shared" si="76"/>
        <v>0.74173967667422969</v>
      </c>
      <c r="AD152">
        <f t="shared" si="77"/>
        <v>16.636966514811391</v>
      </c>
      <c r="AE152">
        <f t="shared" si="57"/>
        <v>5.3728395859639913E-2</v>
      </c>
      <c r="AF152">
        <v>39.75</v>
      </c>
      <c r="AG152">
        <f t="shared" si="78"/>
        <v>-1.6049071167493705</v>
      </c>
    </row>
    <row r="153" spans="6:33" x14ac:dyDescent="0.25">
      <c r="F153">
        <f t="shared" si="79"/>
        <v>40</v>
      </c>
      <c r="G153">
        <f t="shared" si="58"/>
        <v>2.0275145169829427</v>
      </c>
      <c r="H153">
        <f t="shared" si="59"/>
        <v>0.97869508932659932</v>
      </c>
      <c r="I153">
        <f t="shared" si="56"/>
        <v>1.7775145169829427</v>
      </c>
      <c r="J153">
        <f t="shared" si="60"/>
        <v>0.96225818775359373</v>
      </c>
      <c r="K153">
        <f t="shared" si="61"/>
        <v>15</v>
      </c>
      <c r="L153">
        <f t="shared" si="62"/>
        <v>15.226286568832407</v>
      </c>
      <c r="M153">
        <f t="shared" si="80"/>
        <v>40</v>
      </c>
      <c r="N153">
        <f t="shared" si="63"/>
        <v>1.537967514137822</v>
      </c>
      <c r="O153">
        <f t="shared" si="64"/>
        <v>0.93797172100692183</v>
      </c>
      <c r="P153">
        <f t="shared" si="65"/>
        <v>1.1844141235445482</v>
      </c>
      <c r="Q153">
        <f t="shared" si="66"/>
        <v>0.88187541394674174</v>
      </c>
      <c r="R153">
        <f t="shared" si="67"/>
        <v>15.718621014465143</v>
      </c>
      <c r="S153">
        <f t="shared" si="81"/>
        <v>40</v>
      </c>
      <c r="T153">
        <f t="shared" si="68"/>
        <v>1.3409043815769157</v>
      </c>
      <c r="U153">
        <f t="shared" si="69"/>
        <v>0.91002425026898959</v>
      </c>
      <c r="V153">
        <f t="shared" si="70"/>
        <v>0.90789167968469642</v>
      </c>
      <c r="W153">
        <f t="shared" si="71"/>
        <v>0.81803227301912051</v>
      </c>
      <c r="X153">
        <f t="shared" si="72"/>
        <v>16.292375017320047</v>
      </c>
      <c r="Y153">
        <f t="shared" si="82"/>
        <v>40</v>
      </c>
      <c r="Z153">
        <f t="shared" si="73"/>
        <v>1.1612572584914713</v>
      </c>
      <c r="AA153">
        <f t="shared" si="74"/>
        <v>0.87723135219320747</v>
      </c>
      <c r="AB153">
        <f t="shared" si="75"/>
        <v>0.66125725849147132</v>
      </c>
      <c r="AC153">
        <f t="shared" si="76"/>
        <v>0.74577632663824245</v>
      </c>
      <c r="AD153">
        <f t="shared" si="77"/>
        <v>16.85966093672722</v>
      </c>
      <c r="AE153">
        <f t="shared" si="57"/>
        <v>5.1080825271739391E-2</v>
      </c>
      <c r="AF153">
        <v>40</v>
      </c>
      <c r="AG153">
        <f t="shared" si="78"/>
        <v>-1.5598506380299981</v>
      </c>
    </row>
    <row r="154" spans="6:33" x14ac:dyDescent="0.25">
      <c r="F154">
        <f t="shared" si="79"/>
        <v>40.25</v>
      </c>
      <c r="G154">
        <f t="shared" si="58"/>
        <v>2.052436715985487</v>
      </c>
      <c r="H154">
        <f t="shared" si="59"/>
        <v>0.97993638031313035</v>
      </c>
      <c r="I154">
        <f t="shared" si="56"/>
        <v>1.802436715985487</v>
      </c>
      <c r="J154">
        <f t="shared" si="60"/>
        <v>0.96426163853032532</v>
      </c>
      <c r="K154">
        <f t="shared" si="61"/>
        <v>15.25</v>
      </c>
      <c r="L154">
        <f t="shared" si="62"/>
        <v>15.471116978322307</v>
      </c>
      <c r="M154">
        <f t="shared" si="80"/>
        <v>40.25</v>
      </c>
      <c r="N154">
        <f t="shared" si="63"/>
        <v>1.5555901700546015</v>
      </c>
      <c r="O154">
        <f t="shared" si="64"/>
        <v>0.94009721115681188</v>
      </c>
      <c r="P154">
        <f t="shared" si="65"/>
        <v>1.2020367794613278</v>
      </c>
      <c r="Q154">
        <f t="shared" si="66"/>
        <v>0.88532536072226109</v>
      </c>
      <c r="R154">
        <f t="shared" si="67"/>
        <v>15.953381113878745</v>
      </c>
      <c r="S154">
        <f t="shared" si="81"/>
        <v>40.25</v>
      </c>
      <c r="T154">
        <f t="shared" si="68"/>
        <v>1.355293219879832</v>
      </c>
      <c r="U154">
        <f t="shared" si="69"/>
        <v>0.91233792283556447</v>
      </c>
      <c r="V154">
        <f t="shared" si="70"/>
        <v>0.92228051798761268</v>
      </c>
      <c r="W154">
        <f t="shared" si="71"/>
        <v>0.82180886332834058</v>
      </c>
      <c r="X154">
        <f t="shared" si="72"/>
        <v>16.520171524258537</v>
      </c>
      <c r="Y154">
        <f t="shared" si="82"/>
        <v>40.25</v>
      </c>
      <c r="Z154">
        <f t="shared" si="73"/>
        <v>1.1737183579927435</v>
      </c>
      <c r="AA154">
        <f t="shared" si="74"/>
        <v>0.8797460727236287</v>
      </c>
      <c r="AB154">
        <f t="shared" si="75"/>
        <v>0.67371835799274349</v>
      </c>
      <c r="AC154">
        <f t="shared" si="76"/>
        <v>0.74975480587249466</v>
      </c>
      <c r="AD154">
        <f t="shared" si="77"/>
        <v>17.08293720128902</v>
      </c>
      <c r="AE154">
        <f t="shared" si="57"/>
        <v>4.8548752983897103E-2</v>
      </c>
      <c r="AF154">
        <v>40.25</v>
      </c>
      <c r="AG154">
        <f t="shared" si="78"/>
        <v>-1.5163984062097557</v>
      </c>
    </row>
    <row r="155" spans="6:33" x14ac:dyDescent="0.25">
      <c r="F155">
        <f t="shared" si="79"/>
        <v>40.5</v>
      </c>
      <c r="G155">
        <f t="shared" si="58"/>
        <v>2.0772045969771713</v>
      </c>
      <c r="H155">
        <f t="shared" si="59"/>
        <v>0.98110866011205866</v>
      </c>
      <c r="I155">
        <f t="shared" si="56"/>
        <v>1.8272045969771713</v>
      </c>
      <c r="J155">
        <f t="shared" si="60"/>
        <v>0.96616549352137393</v>
      </c>
      <c r="K155">
        <f t="shared" si="61"/>
        <v>15.5</v>
      </c>
      <c r="L155">
        <f t="shared" si="62"/>
        <v>15.71624900850944</v>
      </c>
      <c r="M155">
        <f t="shared" si="80"/>
        <v>40.5</v>
      </c>
      <c r="N155">
        <f t="shared" si="63"/>
        <v>1.5731037066594429</v>
      </c>
      <c r="O155">
        <f t="shared" si="64"/>
        <v>0.94215259659594341</v>
      </c>
      <c r="P155">
        <f t="shared" si="65"/>
        <v>1.2195503160661691</v>
      </c>
      <c r="Q155">
        <f t="shared" si="66"/>
        <v>0.88868230465736109</v>
      </c>
      <c r="R155">
        <f t="shared" si="67"/>
        <v>16.188663778126394</v>
      </c>
      <c r="S155">
        <f t="shared" si="81"/>
        <v>40.5</v>
      </c>
      <c r="T155">
        <f t="shared" si="68"/>
        <v>1.3695929626376375</v>
      </c>
      <c r="U155">
        <f t="shared" si="69"/>
        <v>0.91459300119534881</v>
      </c>
      <c r="V155">
        <f t="shared" si="70"/>
        <v>0.93658026074541822</v>
      </c>
      <c r="W155">
        <f t="shared" si="71"/>
        <v>0.82551274522332718</v>
      </c>
      <c r="X155">
        <f t="shared" si="72"/>
        <v>16.748539095959913</v>
      </c>
      <c r="Y155">
        <f t="shared" si="82"/>
        <v>40.5</v>
      </c>
      <c r="Z155">
        <f t="shared" si="73"/>
        <v>1.1861022984885856</v>
      </c>
      <c r="AA155">
        <f t="shared" si="74"/>
        <v>0.88220904852304138</v>
      </c>
      <c r="AB155">
        <f t="shared" si="75"/>
        <v>0.68610229848858562</v>
      </c>
      <c r="AC155">
        <f t="shared" si="76"/>
        <v>0.75367569919171651</v>
      </c>
      <c r="AD155">
        <f t="shared" si="77"/>
        <v>17.306782782001839</v>
      </c>
      <c r="AE155">
        <f t="shared" si="57"/>
        <v>4.6128329171960414E-2</v>
      </c>
      <c r="AF155">
        <v>40.5</v>
      </c>
      <c r="AG155">
        <f t="shared" si="78"/>
        <v>-1.4745183295678495</v>
      </c>
    </row>
    <row r="156" spans="6:33" x14ac:dyDescent="0.25">
      <c r="F156">
        <f t="shared" si="79"/>
        <v>40.75</v>
      </c>
      <c r="G156">
        <f t="shared" si="58"/>
        <v>2.1018200592746838</v>
      </c>
      <c r="H156">
        <f t="shared" si="59"/>
        <v>0.9822154793538439</v>
      </c>
      <c r="I156">
        <f t="shared" si="56"/>
        <v>1.8518200592746838</v>
      </c>
      <c r="J156">
        <f t="shared" si="60"/>
        <v>0.96797416690370475</v>
      </c>
      <c r="K156">
        <f t="shared" si="61"/>
        <v>15.75</v>
      </c>
      <c r="L156">
        <f t="shared" si="62"/>
        <v>15.961665853771258</v>
      </c>
      <c r="M156">
        <f t="shared" si="80"/>
        <v>40.75</v>
      </c>
      <c r="N156">
        <f t="shared" si="63"/>
        <v>1.5905094669720559</v>
      </c>
      <c r="O156">
        <f t="shared" si="64"/>
        <v>0.94413999329895804</v>
      </c>
      <c r="P156">
        <f t="shared" si="65"/>
        <v>1.2369560763787821</v>
      </c>
      <c r="Q156">
        <f t="shared" si="66"/>
        <v>0.89194830511207557</v>
      </c>
      <c r="R156">
        <f t="shared" si="67"/>
        <v>16.424451746590023</v>
      </c>
      <c r="S156">
        <f t="shared" si="81"/>
        <v>40.75</v>
      </c>
      <c r="T156">
        <f t="shared" si="68"/>
        <v>1.3838047064213335</v>
      </c>
      <c r="U156">
        <f t="shared" si="69"/>
        <v>0.91679086921924202</v>
      </c>
      <c r="V156">
        <f t="shared" si="70"/>
        <v>0.95079200452911417</v>
      </c>
      <c r="W156">
        <f t="shared" si="71"/>
        <v>0.82914501391499829</v>
      </c>
      <c r="X156">
        <f t="shared" si="72"/>
        <v>16.977463257400736</v>
      </c>
      <c r="Y156">
        <f t="shared" si="82"/>
        <v>40.75</v>
      </c>
      <c r="Z156">
        <f t="shared" si="73"/>
        <v>1.1984100296373419</v>
      </c>
      <c r="AA156">
        <f t="shared" si="74"/>
        <v>0.88462128510680693</v>
      </c>
      <c r="AB156">
        <f t="shared" si="75"/>
        <v>0.69841002963734189</v>
      </c>
      <c r="AC156">
        <f t="shared" si="76"/>
        <v>0.75753959710117003</v>
      </c>
      <c r="AD156">
        <f t="shared" si="77"/>
        <v>17.531185410887119</v>
      </c>
      <c r="AE156">
        <f t="shared" si="57"/>
        <v>4.3815733490486793E-2</v>
      </c>
      <c r="AF156">
        <v>40.75</v>
      </c>
      <c r="AG156">
        <f t="shared" si="78"/>
        <v>-1.4341769057913707</v>
      </c>
    </row>
    <row r="157" spans="6:33" x14ac:dyDescent="0.25">
      <c r="F157">
        <f t="shared" si="79"/>
        <v>41</v>
      </c>
      <c r="G157">
        <f t="shared" si="58"/>
        <v>2.1262849673444282</v>
      </c>
      <c r="H157">
        <f t="shared" si="59"/>
        <v>0.98326023051434908</v>
      </c>
      <c r="I157">
        <f t="shared" si="56"/>
        <v>1.8762849673444282</v>
      </c>
      <c r="J157">
        <f t="shared" si="60"/>
        <v>0.96969191993674697</v>
      </c>
      <c r="K157">
        <f t="shared" si="61"/>
        <v>16</v>
      </c>
      <c r="L157">
        <f t="shared" si="62"/>
        <v>16.207351576271954</v>
      </c>
      <c r="M157">
        <f t="shared" si="80"/>
        <v>41</v>
      </c>
      <c r="N157">
        <f t="shared" si="63"/>
        <v>1.6078087693692775</v>
      </c>
      <c r="O157">
        <f t="shared" si="64"/>
        <v>0.94606146637560129</v>
      </c>
      <c r="P157">
        <f t="shared" si="65"/>
        <v>1.2542553787760038</v>
      </c>
      <c r="Q157">
        <f t="shared" si="66"/>
        <v>0.89512540153912867</v>
      </c>
      <c r="R157">
        <f t="shared" si="67"/>
        <v>16.66072828128069</v>
      </c>
      <c r="S157">
        <f t="shared" si="81"/>
        <v>41</v>
      </c>
      <c r="T157">
        <f t="shared" si="68"/>
        <v>1.3979295276810999</v>
      </c>
      <c r="U157">
        <f t="shared" si="69"/>
        <v>0.9189328846787661</v>
      </c>
      <c r="V157">
        <f t="shared" si="70"/>
        <v>0.96491682578888061</v>
      </c>
      <c r="W157">
        <f t="shared" si="71"/>
        <v>0.83270676343829586</v>
      </c>
      <c r="X157">
        <f t="shared" si="72"/>
        <v>17.206929876261441</v>
      </c>
      <c r="Y157">
        <f t="shared" si="82"/>
        <v>41</v>
      </c>
      <c r="Z157">
        <f t="shared" si="73"/>
        <v>1.2106424836722141</v>
      </c>
      <c r="AA157">
        <f t="shared" si="74"/>
        <v>0.88698377266250039</v>
      </c>
      <c r="AB157">
        <f t="shared" si="75"/>
        <v>0.71064248367221405</v>
      </c>
      <c r="AC157">
        <f t="shared" si="76"/>
        <v>0.76134709513777543</v>
      </c>
      <c r="AD157">
        <f t="shared" si="77"/>
        <v>17.7561330740497</v>
      </c>
      <c r="AE157">
        <f t="shared" si="57"/>
        <v>4.1607184829427012E-2</v>
      </c>
      <c r="AF157">
        <v>41</v>
      </c>
      <c r="AG157">
        <f t="shared" si="78"/>
        <v>-1.3953394411866218</v>
      </c>
    </row>
    <row r="158" spans="6:33" x14ac:dyDescent="0.25">
      <c r="F158">
        <f t="shared" si="79"/>
        <v>41.25</v>
      </c>
      <c r="G158">
        <f t="shared" si="58"/>
        <v>2.1506011516499566</v>
      </c>
      <c r="H158">
        <f t="shared" si="59"/>
        <v>0.98424615282217442</v>
      </c>
      <c r="I158">
        <f t="shared" si="56"/>
        <v>1.9006011516499566</v>
      </c>
      <c r="J158">
        <f t="shared" si="60"/>
        <v>0.97132286271867663</v>
      </c>
      <c r="K158">
        <f t="shared" si="61"/>
        <v>16.25</v>
      </c>
      <c r="L158">
        <f t="shared" si="62"/>
        <v>16.453291067035966</v>
      </c>
      <c r="M158">
        <f t="shared" si="80"/>
        <v>41.25</v>
      </c>
      <c r="N158">
        <f t="shared" si="63"/>
        <v>1.6250029081842985</v>
      </c>
      <c r="O158">
        <f t="shared" si="64"/>
        <v>0.9479190304169669</v>
      </c>
      <c r="P158">
        <f t="shared" si="65"/>
        <v>1.2714495175910248</v>
      </c>
      <c r="Q158">
        <f t="shared" si="66"/>
        <v>0.89821561200239675</v>
      </c>
      <c r="R158">
        <f t="shared" si="67"/>
        <v>16.897477154164086</v>
      </c>
      <c r="S158">
        <f t="shared" si="81"/>
        <v>41.25</v>
      </c>
      <c r="T158">
        <f t="shared" si="68"/>
        <v>1.4119684832355612</v>
      </c>
      <c r="U158">
        <f t="shared" si="69"/>
        <v>0.92102037933010494</v>
      </c>
      <c r="V158">
        <f t="shared" si="70"/>
        <v>0.97895578134334194</v>
      </c>
      <c r="W158">
        <f t="shared" si="71"/>
        <v>0.83619908573106749</v>
      </c>
      <c r="X158">
        <f t="shared" si="72"/>
        <v>17.436925156411387</v>
      </c>
      <c r="Y158">
        <f t="shared" si="82"/>
        <v>41.25</v>
      </c>
      <c r="Z158">
        <f t="shared" si="73"/>
        <v>1.2228005758249783</v>
      </c>
      <c r="AA158">
        <f t="shared" si="74"/>
        <v>0.88929748603423175</v>
      </c>
      <c r="AB158">
        <f t="shared" si="75"/>
        <v>0.72280057582497825</v>
      </c>
      <c r="AC158">
        <f t="shared" si="76"/>
        <v>0.76509879324033936</v>
      </c>
      <c r="AD158">
        <f t="shared" si="77"/>
        <v>17.981614007265303</v>
      </c>
      <c r="AE158">
        <f t="shared" si="57"/>
        <v>3.949894999064367E-2</v>
      </c>
      <c r="AF158">
        <v>41.25</v>
      </c>
      <c r="AG158">
        <f t="shared" si="78"/>
        <v>-1.3579702551367969</v>
      </c>
    </row>
    <row r="159" spans="6:33" x14ac:dyDescent="0.25">
      <c r="F159">
        <f t="shared" si="79"/>
        <v>41.5</v>
      </c>
      <c r="G159">
        <f t="shared" si="58"/>
        <v>2.1747704094738074</v>
      </c>
      <c r="H159">
        <f t="shared" si="59"/>
        <v>0.98517633721508702</v>
      </c>
      <c r="I159">
        <f t="shared" si="56"/>
        <v>1.9247704094738074</v>
      </c>
      <c r="J159">
        <f t="shared" si="60"/>
        <v>0.97287095627114206</v>
      </c>
      <c r="K159">
        <f t="shared" si="61"/>
        <v>16.5</v>
      </c>
      <c r="L159">
        <f t="shared" si="62"/>
        <v>16.699470008254888</v>
      </c>
      <c r="M159">
        <f t="shared" si="80"/>
        <v>41.5</v>
      </c>
      <c r="N159">
        <f t="shared" si="63"/>
        <v>1.6420931542877895</v>
      </c>
      <c r="O159">
        <f t="shared" si="64"/>
        <v>0.9497146499098108</v>
      </c>
      <c r="P159">
        <f t="shared" si="65"/>
        <v>1.2885397636945157</v>
      </c>
      <c r="Q159">
        <f t="shared" si="66"/>
        <v>0.90122093182680174</v>
      </c>
      <c r="R159">
        <f t="shared" si="67"/>
        <v>17.134682634581338</v>
      </c>
      <c r="S159">
        <f t="shared" si="81"/>
        <v>41.5</v>
      </c>
      <c r="T159">
        <f t="shared" si="68"/>
        <v>1.425922610746275</v>
      </c>
      <c r="U159">
        <f t="shared" si="69"/>
        <v>0.92305465902796979</v>
      </c>
      <c r="V159">
        <f t="shared" si="70"/>
        <v>0.99290990885405572</v>
      </c>
      <c r="W159">
        <f t="shared" si="71"/>
        <v>0.83962306976742218</v>
      </c>
      <c r="X159">
        <f t="shared" si="72"/>
        <v>17.667435631418602</v>
      </c>
      <c r="Y159">
        <f t="shared" si="82"/>
        <v>41.5</v>
      </c>
      <c r="Z159">
        <f t="shared" si="73"/>
        <v>1.2348852047369037</v>
      </c>
      <c r="AA159">
        <f t="shared" si="74"/>
        <v>0.89156338472471186</v>
      </c>
      <c r="AB159">
        <f t="shared" si="75"/>
        <v>0.73488520473690366</v>
      </c>
      <c r="AC159">
        <f t="shared" si="76"/>
        <v>0.76879529514796208</v>
      </c>
      <c r="AD159">
        <f t="shared" si="77"/>
        <v>18.207616691592147</v>
      </c>
      <c r="AE159">
        <f t="shared" si="57"/>
        <v>3.7487351352644235E-2</v>
      </c>
      <c r="AF159">
        <v>41.5</v>
      </c>
      <c r="AG159">
        <f t="shared" si="78"/>
        <v>-1.3220328702562205</v>
      </c>
    </row>
    <row r="160" spans="6:33" x14ac:dyDescent="0.25">
      <c r="F160">
        <f t="shared" si="79"/>
        <v>41.75</v>
      </c>
      <c r="G160">
        <f t="shared" si="58"/>
        <v>2.198794505714655</v>
      </c>
      <c r="H160">
        <f t="shared" si="59"/>
        <v>0.9860537313202753</v>
      </c>
      <c r="I160">
        <f t="shared" si="56"/>
        <v>1.948794505714655</v>
      </c>
      <c r="J160">
        <f t="shared" si="60"/>
        <v>0.97434001491307831</v>
      </c>
      <c r="K160">
        <f t="shared" si="61"/>
        <v>16.75</v>
      </c>
      <c r="L160">
        <f t="shared" si="62"/>
        <v>16.945874836837106</v>
      </c>
      <c r="M160">
        <f t="shared" si="80"/>
        <v>41.75</v>
      </c>
      <c r="N160">
        <f t="shared" si="63"/>
        <v>1.659080755651571</v>
      </c>
      <c r="O160">
        <f t="shared" si="64"/>
        <v>0.95145023971261189</v>
      </c>
      <c r="P160">
        <f t="shared" si="65"/>
        <v>1.3055273650582973</v>
      </c>
      <c r="Q160">
        <f t="shared" si="66"/>
        <v>0.9041433323731225</v>
      </c>
      <c r="R160">
        <f t="shared" si="67"/>
        <v>17.372329476781214</v>
      </c>
      <c r="S160">
        <f t="shared" si="81"/>
        <v>41.75</v>
      </c>
      <c r="T160">
        <f t="shared" si="68"/>
        <v>1.4397929291779659</v>
      </c>
      <c r="U160">
        <f t="shared" si="69"/>
        <v>0.92503700386695642</v>
      </c>
      <c r="V160">
        <f t="shared" si="70"/>
        <v>1.0067802272857467</v>
      </c>
      <c r="W160">
        <f t="shared" si="71"/>
        <v>0.84297980074342727</v>
      </c>
      <c r="X160">
        <f t="shared" si="72"/>
        <v>17.898448158091565</v>
      </c>
      <c r="Y160">
        <f t="shared" si="82"/>
        <v>41.75</v>
      </c>
      <c r="Z160">
        <f t="shared" si="73"/>
        <v>1.2468972528573274</v>
      </c>
      <c r="AA160">
        <f t="shared" si="74"/>
        <v>0.89378241291386951</v>
      </c>
      <c r="AB160">
        <f t="shared" si="75"/>
        <v>0.74689725285732744</v>
      </c>
      <c r="AC160">
        <f t="shared" si="76"/>
        <v>0.77243720782570702</v>
      </c>
      <c r="AD160">
        <f t="shared" si="77"/>
        <v>18.434129849010272</v>
      </c>
      <c r="AE160">
        <f t="shared" si="57"/>
        <v>3.5568773590187737E-2</v>
      </c>
      <c r="AF160">
        <v>41.75</v>
      </c>
      <c r="AG160">
        <f t="shared" si="78"/>
        <v>-1.2874901887253178</v>
      </c>
    </row>
    <row r="161" spans="6:33" x14ac:dyDescent="0.25">
      <c r="F161">
        <f t="shared" si="79"/>
        <v>42</v>
      </c>
      <c r="G161">
        <f t="shared" si="58"/>
        <v>2.22267517366067</v>
      </c>
      <c r="H161">
        <f t="shared" si="59"/>
        <v>0.98688114443577757</v>
      </c>
      <c r="I161">
        <f t="shared" si="56"/>
        <v>1.97267517366067</v>
      </c>
      <c r="J161">
        <f t="shared" si="60"/>
        <v>0.9757337088869007</v>
      </c>
      <c r="K161">
        <f t="shared" si="61"/>
        <v>17</v>
      </c>
      <c r="L161">
        <f t="shared" si="62"/>
        <v>17.192492709203009</v>
      </c>
      <c r="M161">
        <f t="shared" si="80"/>
        <v>42</v>
      </c>
      <c r="N161">
        <f t="shared" si="63"/>
        <v>1.6759669378954625</v>
      </c>
      <c r="O161">
        <f t="shared" si="64"/>
        <v>0.95312766558743578</v>
      </c>
      <c r="P161">
        <f t="shared" si="65"/>
        <v>1.3224135473021887</v>
      </c>
      <c r="Q161">
        <f t="shared" si="66"/>
        <v>0.90698475993139915</v>
      </c>
      <c r="R161">
        <f t="shared" si="67"/>
        <v>17.610402907578429</v>
      </c>
      <c r="S161">
        <f t="shared" si="81"/>
        <v>42</v>
      </c>
      <c r="T161">
        <f t="shared" si="68"/>
        <v>1.4535804392450258</v>
      </c>
      <c r="U161">
        <f t="shared" si="69"/>
        <v>0.92696866834818836</v>
      </c>
      <c r="V161">
        <f t="shared" si="70"/>
        <v>1.0205677373528066</v>
      </c>
      <c r="W161">
        <f t="shared" si="71"/>
        <v>0.84627035931306616</v>
      </c>
      <c r="X161">
        <f t="shared" si="72"/>
        <v>18.129949910059512</v>
      </c>
      <c r="Y161">
        <f t="shared" si="82"/>
        <v>42</v>
      </c>
      <c r="Z161">
        <f t="shared" si="73"/>
        <v>1.258837586830335</v>
      </c>
      <c r="AA161">
        <f t="shared" si="74"/>
        <v>0.89595549949288411</v>
      </c>
      <c r="AB161">
        <f t="shared" si="75"/>
        <v>0.75883758683033498</v>
      </c>
      <c r="AC161">
        <f t="shared" si="76"/>
        <v>0.77602514091663954</v>
      </c>
      <c r="AD161">
        <f t="shared" si="77"/>
        <v>18.661142438091698</v>
      </c>
      <c r="AE161">
        <f t="shared" si="57"/>
        <v>3.3739669513456562E-2</v>
      </c>
      <c r="AF161">
        <v>42</v>
      </c>
      <c r="AG161">
        <f t="shared" si="78"/>
        <v>-1.25430465531733</v>
      </c>
    </row>
    <row r="162" spans="6:33" x14ac:dyDescent="0.25">
      <c r="F162">
        <f t="shared" si="79"/>
        <v>42.25</v>
      </c>
      <c r="G162">
        <f t="shared" si="58"/>
        <v>2.2464141157399284</v>
      </c>
      <c r="H162">
        <f t="shared" si="59"/>
        <v>0.98766125249288939</v>
      </c>
      <c r="I162">
        <f t="shared" si="56"/>
        <v>1.9964141157399284</v>
      </c>
      <c r="J162">
        <f t="shared" si="60"/>
        <v>0.97705556720292652</v>
      </c>
      <c r="K162">
        <f t="shared" si="61"/>
        <v>17.25</v>
      </c>
      <c r="L162">
        <f t="shared" si="62"/>
        <v>17.439311467323563</v>
      </c>
      <c r="M162">
        <f t="shared" si="80"/>
        <v>42.25</v>
      </c>
      <c r="N162">
        <f t="shared" si="63"/>
        <v>1.6927529048179009</v>
      </c>
      <c r="O162">
        <f t="shared" si="64"/>
        <v>0.95474874478200766</v>
      </c>
      <c r="P162">
        <f t="shared" si="65"/>
        <v>1.3391995142246271</v>
      </c>
      <c r="Q162">
        <f t="shared" si="66"/>
        <v>0.9097471347267887</v>
      </c>
      <c r="R162">
        <f t="shared" si="67"/>
        <v>17.848888614151281</v>
      </c>
      <c r="S162">
        <f t="shared" si="81"/>
        <v>42.25</v>
      </c>
      <c r="T162">
        <f t="shared" si="68"/>
        <v>1.4672861238447625</v>
      </c>
      <c r="U162">
        <f t="shared" si="69"/>
        <v>0.9288508815691614</v>
      </c>
      <c r="V162">
        <f t="shared" si="70"/>
        <v>1.0342734219525433</v>
      </c>
      <c r="W162">
        <f t="shared" si="71"/>
        <v>0.84949582087242814</v>
      </c>
      <c r="X162">
        <f t="shared" si="72"/>
        <v>18.361928371397298</v>
      </c>
      <c r="Y162">
        <f t="shared" si="82"/>
        <v>42.25</v>
      </c>
      <c r="Z162">
        <f t="shared" si="73"/>
        <v>1.2707070578699642</v>
      </c>
      <c r="AA162">
        <f t="shared" si="74"/>
        <v>0.89808355811255602</v>
      </c>
      <c r="AB162">
        <f t="shared" si="75"/>
        <v>0.77070705786996418</v>
      </c>
      <c r="AC162">
        <f t="shared" si="76"/>
        <v>0.77955970621935922</v>
      </c>
      <c r="AD162">
        <f t="shared" si="77"/>
        <v>18.888643649704189</v>
      </c>
      <c r="AE162">
        <f t="shared" si="57"/>
        <v>3.1996565089324441E-2</v>
      </c>
      <c r="AF162">
        <v>42.25</v>
      </c>
      <c r="AG162">
        <f t="shared" si="78"/>
        <v>-1.2224384076482517</v>
      </c>
    </row>
    <row r="163" spans="6:33" x14ac:dyDescent="0.25">
      <c r="F163">
        <f t="shared" si="79"/>
        <v>42.5</v>
      </c>
      <c r="G163">
        <f t="shared" si="58"/>
        <v>2.2700130042486815</v>
      </c>
      <c r="H163">
        <f t="shared" si="59"/>
        <v>0.98839660298163567</v>
      </c>
      <c r="I163">
        <f t="shared" si="56"/>
        <v>2.0200130042486815</v>
      </c>
      <c r="J163">
        <f t="shared" si="60"/>
        <v>0.97830898067034355</v>
      </c>
      <c r="K163">
        <f t="shared" si="61"/>
        <v>17.5</v>
      </c>
      <c r="L163">
        <f t="shared" si="62"/>
        <v>17.686319605995305</v>
      </c>
      <c r="M163">
        <f t="shared" si="80"/>
        <v>42.5</v>
      </c>
      <c r="N163">
        <f t="shared" si="63"/>
        <v>1.7094398389109053</v>
      </c>
      <c r="O163">
        <f t="shared" si="64"/>
        <v>0.95631524665674927</v>
      </c>
      <c r="P163">
        <f t="shared" si="65"/>
        <v>1.3558864483176316</v>
      </c>
      <c r="Q163">
        <f t="shared" si="66"/>
        <v>0.9124323500319238</v>
      </c>
      <c r="R163">
        <f t="shared" si="67"/>
        <v>18.087772731990619</v>
      </c>
      <c r="S163">
        <f t="shared" si="81"/>
        <v>42.5</v>
      </c>
      <c r="T163">
        <f t="shared" si="68"/>
        <v>1.4809109484778671</v>
      </c>
      <c r="U163">
        <f t="shared" si="69"/>
        <v>0.93068484743481883</v>
      </c>
      <c r="V163">
        <f t="shared" si="70"/>
        <v>1.0478982465856479</v>
      </c>
      <c r="W163">
        <f t="shared" si="71"/>
        <v>0.85265725489014876</v>
      </c>
      <c r="X163">
        <f t="shared" si="72"/>
        <v>18.59437133030049</v>
      </c>
      <c r="Y163">
        <f t="shared" si="82"/>
        <v>42.5</v>
      </c>
      <c r="Z163">
        <f t="shared" si="73"/>
        <v>1.2825065021243407</v>
      </c>
      <c r="AA163">
        <f t="shared" si="74"/>
        <v>0.90016748724499451</v>
      </c>
      <c r="AB163">
        <f t="shared" si="75"/>
        <v>0.7825065021243407</v>
      </c>
      <c r="AC163">
        <f t="shared" si="76"/>
        <v>0.78304151719016257</v>
      </c>
      <c r="AD163">
        <f t="shared" si="77"/>
        <v>19.116622902751548</v>
      </c>
      <c r="AE163">
        <f t="shared" ref="AE163:AE193" si="83">EXP(-(G163^2)/2)/SQRT(2*PI())</f>
        <v>3.0336063704932491E-2</v>
      </c>
      <c r="AF163">
        <v>42.5</v>
      </c>
      <c r="AG163">
        <f t="shared" si="78"/>
        <v>-1.1918534141961104</v>
      </c>
    </row>
    <row r="164" spans="6:33" x14ac:dyDescent="0.25">
      <c r="F164">
        <f t="shared" si="79"/>
        <v>42.75</v>
      </c>
      <c r="G164">
        <f t="shared" si="58"/>
        <v>2.2934734820582738</v>
      </c>
      <c r="H164">
        <f t="shared" si="59"/>
        <v>0.98908961982351162</v>
      </c>
      <c r="I164">
        <f t="shared" si="56"/>
        <v>2.0434734820582738</v>
      </c>
      <c r="J164">
        <f t="shared" si="60"/>
        <v>0.9794972050854166</v>
      </c>
      <c r="K164">
        <f t="shared" si="61"/>
        <v>17.75</v>
      </c>
      <c r="L164">
        <f t="shared" si="62"/>
        <v>17.933506241340343</v>
      </c>
      <c r="M164">
        <f t="shared" si="80"/>
        <v>42.75</v>
      </c>
      <c r="N164">
        <f t="shared" si="63"/>
        <v>1.7260289018599446</v>
      </c>
      <c r="O164">
        <f t="shared" si="64"/>
        <v>0.95782889335185839</v>
      </c>
      <c r="P164">
        <f t="shared" si="65"/>
        <v>1.3724755112666709</v>
      </c>
      <c r="Q164">
        <f t="shared" si="66"/>
        <v>0.91504227138001903</v>
      </c>
      <c r="R164">
        <f t="shared" si="67"/>
        <v>18.327041833010576</v>
      </c>
      <c r="S164">
        <f t="shared" si="81"/>
        <v>42.75</v>
      </c>
      <c r="T164">
        <f t="shared" si="68"/>
        <v>1.4944558616565524</v>
      </c>
      <c r="U164">
        <f t="shared" si="69"/>
        <v>0.932471744888001</v>
      </c>
      <c r="V164">
        <f t="shared" si="70"/>
        <v>1.061443159764333</v>
      </c>
      <c r="W164">
        <f t="shared" si="71"/>
        <v>0.85575572428217639</v>
      </c>
      <c r="X164">
        <f t="shared" si="72"/>
        <v>18.827266872815652</v>
      </c>
      <c r="Y164">
        <f t="shared" si="82"/>
        <v>42.75</v>
      </c>
      <c r="Z164">
        <f t="shared" si="73"/>
        <v>1.2942367410291369</v>
      </c>
      <c r="AA164">
        <f t="shared" si="74"/>
        <v>0.90220817025765332</v>
      </c>
      <c r="AB164">
        <f t="shared" si="75"/>
        <v>0.79423674102913688</v>
      </c>
      <c r="AC164">
        <f t="shared" si="76"/>
        <v>0.78647118846900133</v>
      </c>
      <c r="AD164">
        <f t="shared" si="77"/>
        <v>19.345069839952693</v>
      </c>
      <c r="AE164">
        <f t="shared" si="83"/>
        <v>2.8754849731348928E-2</v>
      </c>
      <c r="AF164">
        <v>42.75</v>
      </c>
      <c r="AG164">
        <f t="shared" si="78"/>
        <v>-1.1625116006451659</v>
      </c>
    </row>
    <row r="165" spans="6:33" x14ac:dyDescent="0.25">
      <c r="F165">
        <f t="shared" si="79"/>
        <v>43</v>
      </c>
      <c r="G165">
        <f t="shared" si="58"/>
        <v>2.3167971633014468</v>
      </c>
      <c r="H165">
        <f t="shared" si="59"/>
        <v>0.9897426081776628</v>
      </c>
      <c r="I165">
        <f t="shared" si="56"/>
        <v>2.0667971633014468</v>
      </c>
      <c r="J165">
        <f t="shared" si="60"/>
        <v>0.9806233645498974</v>
      </c>
      <c r="K165">
        <f t="shared" si="61"/>
        <v>18</v>
      </c>
      <c r="L165">
        <f t="shared" si="62"/>
        <v>18.180861080516486</v>
      </c>
      <c r="M165">
        <f t="shared" si="80"/>
        <v>43</v>
      </c>
      <c r="N165">
        <f t="shared" si="63"/>
        <v>1.7425212350292258</v>
      </c>
      <c r="O165">
        <f t="shared" si="64"/>
        <v>0.95929136048982422</v>
      </c>
      <c r="P165">
        <f t="shared" si="65"/>
        <v>1.3889678444359521</v>
      </c>
      <c r="Q165">
        <f t="shared" si="66"/>
        <v>0.9175787358731663</v>
      </c>
      <c r="R165">
        <f t="shared" si="67"/>
        <v>18.566682913830643</v>
      </c>
      <c r="S165">
        <f t="shared" si="81"/>
        <v>43</v>
      </c>
      <c r="T165">
        <f t="shared" si="68"/>
        <v>1.5079217953007913</v>
      </c>
      <c r="U165">
        <f t="shared" si="69"/>
        <v>0.93421272815751522</v>
      </c>
      <c r="V165">
        <f t="shared" si="70"/>
        <v>1.0749090934085719</v>
      </c>
      <c r="W165">
        <f t="shared" si="71"/>
        <v>0.85879228482899173</v>
      </c>
      <c r="X165">
        <f t="shared" si="72"/>
        <v>19.060603376630439</v>
      </c>
      <c r="Y165">
        <f t="shared" si="82"/>
        <v>43</v>
      </c>
      <c r="Z165">
        <f t="shared" si="73"/>
        <v>1.3058985816507234</v>
      </c>
      <c r="AA165">
        <f t="shared" si="74"/>
        <v>0.90420647549879751</v>
      </c>
      <c r="AB165">
        <f t="shared" si="75"/>
        <v>0.80589858165072337</v>
      </c>
      <c r="AC165">
        <f t="shared" si="76"/>
        <v>0.78984933542840996</v>
      </c>
      <c r="AD165">
        <f t="shared" si="77"/>
        <v>19.573974323661737</v>
      </c>
      <c r="AE165">
        <f t="shared" si="83"/>
        <v>2.7249691442568481E-2</v>
      </c>
      <c r="AF165">
        <v>43</v>
      </c>
      <c r="AG165">
        <f t="shared" si="78"/>
        <v>-1.1343749651154902</v>
      </c>
    </row>
    <row r="166" spans="6:33" x14ac:dyDescent="0.25">
      <c r="F166">
        <f t="shared" si="79"/>
        <v>43.25</v>
      </c>
      <c r="G166">
        <f t="shared" si="58"/>
        <v>2.3399856340387504</v>
      </c>
      <c r="H166">
        <f t="shared" si="59"/>
        <v>0.99035775916848501</v>
      </c>
      <c r="I166">
        <f t="shared" si="56"/>
        <v>2.0899856340387504</v>
      </c>
      <c r="J166">
        <f t="shared" si="60"/>
        <v>0.98169045489477547</v>
      </c>
      <c r="K166">
        <f t="shared" si="61"/>
        <v>18.25</v>
      </c>
      <c r="L166">
        <f t="shared" si="62"/>
        <v>18.428374392619414</v>
      </c>
      <c r="M166">
        <f t="shared" si="80"/>
        <v>43.25</v>
      </c>
      <c r="N166">
        <f t="shared" si="63"/>
        <v>1.758917959932919</v>
      </c>
      <c r="O166">
        <f t="shared" si="64"/>
        <v>0.96070427790906987</v>
      </c>
      <c r="P166">
        <f t="shared" si="65"/>
        <v>1.4053645693396453</v>
      </c>
      <c r="Q166">
        <f t="shared" si="66"/>
        <v>0.92004355158045059</v>
      </c>
      <c r="R166">
        <f t="shared" si="67"/>
        <v>18.806683384237338</v>
      </c>
      <c r="S166">
        <f t="shared" si="81"/>
        <v>43.25</v>
      </c>
      <c r="T166">
        <f t="shared" si="68"/>
        <v>1.5213096651230693</v>
      </c>
      <c r="U166">
        <f t="shared" si="69"/>
        <v>0.93590892702217821</v>
      </c>
      <c r="V166">
        <f t="shared" si="70"/>
        <v>1.0882969632308499</v>
      </c>
      <c r="W166">
        <f t="shared" si="71"/>
        <v>0.86176798463345916</v>
      </c>
      <c r="X166">
        <f t="shared" si="72"/>
        <v>19.294369504927825</v>
      </c>
      <c r="Y166">
        <f t="shared" si="82"/>
        <v>43.25</v>
      </c>
      <c r="Z166">
        <f t="shared" si="73"/>
        <v>1.3174928170193752</v>
      </c>
      <c r="AA166">
        <f t="shared" si="74"/>
        <v>0.90616325639352935</v>
      </c>
      <c r="AB166">
        <f t="shared" si="75"/>
        <v>0.81749281701937515</v>
      </c>
      <c r="AC166">
        <f t="shared" si="76"/>
        <v>0.79317657374460337</v>
      </c>
      <c r="AD166">
        <f t="shared" si="77"/>
        <v>19.803326431731204</v>
      </c>
      <c r="AE166">
        <f t="shared" si="83"/>
        <v>2.5817443342530267E-2</v>
      </c>
      <c r="AF166">
        <v>43.25</v>
      </c>
      <c r="AG166">
        <f t="shared" si="78"/>
        <v>-1.1074056828391123</v>
      </c>
    </row>
    <row r="167" spans="6:33" x14ac:dyDescent="0.25">
      <c r="F167">
        <f t="shared" si="79"/>
        <v>43.5</v>
      </c>
      <c r="G167">
        <f t="shared" si="58"/>
        <v>2.3630404529057505</v>
      </c>
      <c r="H167">
        <f t="shared" si="59"/>
        <v>0.99093715452429465</v>
      </c>
      <c r="I167">
        <f t="shared" si="56"/>
        <v>2.1130404529057505</v>
      </c>
      <c r="J167">
        <f t="shared" si="60"/>
        <v>0.98270134718657054</v>
      </c>
      <c r="K167">
        <f t="shared" si="61"/>
        <v>18.5</v>
      </c>
      <c r="L167">
        <f t="shared" si="62"/>
        <v>18.676036980755711</v>
      </c>
      <c r="M167">
        <f t="shared" si="80"/>
        <v>43.5</v>
      </c>
      <c r="N167">
        <f t="shared" si="63"/>
        <v>1.7752201786928024</v>
      </c>
      <c r="O167">
        <f t="shared" si="64"/>
        <v>0.96206923042470105</v>
      </c>
      <c r="P167">
        <f t="shared" si="65"/>
        <v>1.4216667880995286</v>
      </c>
      <c r="Q167">
        <f t="shared" si="66"/>
        <v>0.922438497020721</v>
      </c>
      <c r="R167">
        <f t="shared" si="67"/>
        <v>19.047031055832768</v>
      </c>
      <c r="S167">
        <f t="shared" si="81"/>
        <v>43.5</v>
      </c>
      <c r="T167">
        <f t="shared" si="68"/>
        <v>1.5346203710020498</v>
      </c>
      <c r="U167">
        <f t="shared" si="69"/>
        <v>0.93756144708927458</v>
      </c>
      <c r="V167">
        <f t="shared" si="70"/>
        <v>1.1016076691098307</v>
      </c>
      <c r="W167">
        <f t="shared" si="71"/>
        <v>0.86468386361754257</v>
      </c>
      <c r="X167">
        <f t="shared" si="72"/>
        <v>19.528554200308069</v>
      </c>
      <c r="Y167">
        <f t="shared" si="82"/>
        <v>43.5</v>
      </c>
      <c r="Z167">
        <f t="shared" si="73"/>
        <v>1.3290202264528752</v>
      </c>
      <c r="AA167">
        <f t="shared" si="74"/>
        <v>0.90807935154955377</v>
      </c>
      <c r="AB167">
        <f t="shared" si="75"/>
        <v>0.82902022645287521</v>
      </c>
      <c r="AC167">
        <f t="shared" si="76"/>
        <v>0.79645351898995986</v>
      </c>
      <c r="AD167">
        <f t="shared" si="77"/>
        <v>20.033116453420099</v>
      </c>
      <c r="AE167">
        <f t="shared" si="83"/>
        <v>2.4455047950228286E-2</v>
      </c>
      <c r="AF167">
        <v>43.5</v>
      </c>
      <c r="AG167">
        <f t="shared" si="78"/>
        <v>-1.0815662008411153</v>
      </c>
    </row>
    <row r="168" spans="6:33" x14ac:dyDescent="0.25">
      <c r="F168">
        <f t="shared" si="79"/>
        <v>43.75</v>
      </c>
      <c r="G168">
        <f t="shared" si="58"/>
        <v>2.3859631517416906</v>
      </c>
      <c r="H168">
        <f t="shared" si="59"/>
        <v>0.99148277111825478</v>
      </c>
      <c r="I168">
        <f t="shared" si="56"/>
        <v>2.1359631517416906</v>
      </c>
      <c r="J168">
        <f t="shared" si="60"/>
        <v>0.98365879129533407</v>
      </c>
      <c r="K168">
        <f t="shared" si="61"/>
        <v>18.75</v>
      </c>
      <c r="L168">
        <f t="shared" si="62"/>
        <v>18.923840155263644</v>
      </c>
      <c r="M168">
        <f t="shared" si="80"/>
        <v>43.75</v>
      </c>
      <c r="N168">
        <f t="shared" si="63"/>
        <v>1.7914289744827925</v>
      </c>
      <c r="O168">
        <f t="shared" si="64"/>
        <v>0.9633877586126065</v>
      </c>
      <c r="P168">
        <f t="shared" si="65"/>
        <v>1.4378755838895187</v>
      </c>
      <c r="Q168">
        <f t="shared" si="66"/>
        <v>0.92476532072503637</v>
      </c>
      <c r="R168">
        <f t="shared" si="67"/>
        <v>19.287714130876367</v>
      </c>
      <c r="S168">
        <f t="shared" si="81"/>
        <v>43.75</v>
      </c>
      <c r="T168">
        <f t="shared" si="68"/>
        <v>1.5478547973455326</v>
      </c>
      <c r="U168">
        <f t="shared" si="69"/>
        <v>0.93917137008597129</v>
      </c>
      <c r="V168">
        <f t="shared" si="70"/>
        <v>1.1148420954533131</v>
      </c>
      <c r="W168">
        <f t="shared" si="71"/>
        <v>0.8675409530561724</v>
      </c>
      <c r="X168">
        <f t="shared" si="72"/>
        <v>19.763146678782082</v>
      </c>
      <c r="Y168">
        <f t="shared" si="82"/>
        <v>43.75</v>
      </c>
      <c r="Z168">
        <f t="shared" si="73"/>
        <v>1.3404815758708453</v>
      </c>
      <c r="AA168">
        <f t="shared" si="74"/>
        <v>0.90995558487190098</v>
      </c>
      <c r="AB168">
        <f t="shared" si="75"/>
        <v>0.84048157587084527</v>
      </c>
      <c r="AC168">
        <f t="shared" si="76"/>
        <v>0.79968078624612615</v>
      </c>
      <c r="AD168">
        <f t="shared" si="77"/>
        <v>20.263334885348421</v>
      </c>
      <c r="AE168">
        <f t="shared" si="83"/>
        <v>2.3159537090376634E-2</v>
      </c>
      <c r="AF168">
        <v>43.75</v>
      </c>
      <c r="AG168">
        <f t="shared" si="78"/>
        <v>-1.0568193231780891</v>
      </c>
    </row>
    <row r="169" spans="6:33" x14ac:dyDescent="0.25">
      <c r="F169">
        <f t="shared" si="79"/>
        <v>44</v>
      </c>
      <c r="G169">
        <f t="shared" si="58"/>
        <v>2.4087552362002418</v>
      </c>
      <c r="H169">
        <f t="shared" si="59"/>
        <v>0.9919964854041432</v>
      </c>
      <c r="I169">
        <f t="shared" si="56"/>
        <v>2.1587552362002418</v>
      </c>
      <c r="J169">
        <f t="shared" si="60"/>
        <v>0.98456541950537924</v>
      </c>
      <c r="K169">
        <f t="shared" si="61"/>
        <v>19</v>
      </c>
      <c r="L169">
        <f t="shared" si="62"/>
        <v>19.171775708056057</v>
      </c>
      <c r="M169">
        <f t="shared" si="80"/>
        <v>44</v>
      </c>
      <c r="N169">
        <f t="shared" si="63"/>
        <v>1.8075454119608105</v>
      </c>
      <c r="O169">
        <f t="shared" si="64"/>
        <v>0.9646613596134197</v>
      </c>
      <c r="P169">
        <f t="shared" si="65"/>
        <v>1.4539920213675368</v>
      </c>
      <c r="Q169">
        <f t="shared" si="66"/>
        <v>0.92702574087400691</v>
      </c>
      <c r="R169">
        <f t="shared" si="67"/>
        <v>19.528721191325193</v>
      </c>
      <c r="S169">
        <f t="shared" si="81"/>
        <v>44</v>
      </c>
      <c r="T169">
        <f t="shared" si="68"/>
        <v>1.5610138134430698</v>
      </c>
      <c r="U169">
        <f t="shared" si="69"/>
        <v>0.94073975416231359</v>
      </c>
      <c r="V169">
        <f t="shared" si="70"/>
        <v>1.1280011115508506</v>
      </c>
      <c r="W169">
        <f t="shared" si="71"/>
        <v>0.87034027514660228</v>
      </c>
      <c r="X169">
        <f t="shared" si="72"/>
        <v>19.998136423838979</v>
      </c>
      <c r="Y169">
        <f t="shared" si="82"/>
        <v>44</v>
      </c>
      <c r="Z169">
        <f t="shared" si="73"/>
        <v>1.3518776181001209</v>
      </c>
      <c r="AA169">
        <f t="shared" si="74"/>
        <v>0.91179276568587242</v>
      </c>
      <c r="AB169">
        <f t="shared" si="75"/>
        <v>0.85187761810012086</v>
      </c>
      <c r="AC169">
        <f t="shared" si="76"/>
        <v>0.80285898973700065</v>
      </c>
      <c r="AD169">
        <f t="shared" si="77"/>
        <v>20.49397242749977</v>
      </c>
      <c r="AE169">
        <f t="shared" si="83"/>
        <v>2.1928032734492332E-2</v>
      </c>
      <c r="AF169">
        <v>44</v>
      </c>
      <c r="AG169">
        <f t="shared" si="78"/>
        <v>-1.0331282872776719</v>
      </c>
    </row>
    <row r="170" spans="6:33" x14ac:dyDescent="0.25">
      <c r="F170">
        <f t="shared" si="79"/>
        <v>44.25</v>
      </c>
      <c r="G170">
        <f t="shared" si="58"/>
        <v>2.4314181863429511</v>
      </c>
      <c r="H170">
        <f t="shared" si="59"/>
        <v>0.99248007774083324</v>
      </c>
      <c r="I170">
        <f t="shared" si="56"/>
        <v>2.1814181863429511</v>
      </c>
      <c r="J170">
        <f t="shared" si="60"/>
        <v>0.98542375015151551</v>
      </c>
      <c r="K170">
        <f t="shared" si="61"/>
        <v>19.25</v>
      </c>
      <c r="L170">
        <f t="shared" si="62"/>
        <v>19.419835888058476</v>
      </c>
      <c r="M170">
        <f t="shared" si="80"/>
        <v>44.25</v>
      </c>
      <c r="N170">
        <f t="shared" si="63"/>
        <v>1.823570537688413</v>
      </c>
      <c r="O170">
        <f t="shared" si="64"/>
        <v>0.96589148795308988</v>
      </c>
      <c r="P170">
        <f t="shared" si="65"/>
        <v>1.4700171470951393</v>
      </c>
      <c r="Q170">
        <f t="shared" si="66"/>
        <v>0.92922144500543524</v>
      </c>
      <c r="R170">
        <f t="shared" si="67"/>
        <v>19.770041188077379</v>
      </c>
      <c r="S170">
        <f t="shared" si="81"/>
        <v>44.25</v>
      </c>
      <c r="T170">
        <f t="shared" si="68"/>
        <v>1.5740982738085942</v>
      </c>
      <c r="U170">
        <f t="shared" si="69"/>
        <v>0.94226763420451232</v>
      </c>
      <c r="V170">
        <f t="shared" si="70"/>
        <v>1.1410855719163751</v>
      </c>
      <c r="W170">
        <f t="shared" si="71"/>
        <v>0.87308284261164393</v>
      </c>
      <c r="X170">
        <f t="shared" si="72"/>
        <v>20.233513180590798</v>
      </c>
      <c r="Y170">
        <f t="shared" si="82"/>
        <v>44.25</v>
      </c>
      <c r="Z170">
        <f t="shared" si="73"/>
        <v>1.3632090931714755</v>
      </c>
      <c r="AA170">
        <f t="shared" si="74"/>
        <v>0.91359168886751119</v>
      </c>
      <c r="AB170">
        <f t="shared" si="75"/>
        <v>0.86320909317147554</v>
      </c>
      <c r="AC170">
        <f t="shared" si="76"/>
        <v>0.8059887424808676</v>
      </c>
      <c r="AD170">
        <f t="shared" si="77"/>
        <v>20.725019979273132</v>
      </c>
      <c r="AE170">
        <f t="shared" si="83"/>
        <v>2.0757747434689808E-2</v>
      </c>
      <c r="AF170">
        <v>44.25</v>
      </c>
      <c r="AG170">
        <f t="shared" si="78"/>
        <v>-1.0104568319119134</v>
      </c>
    </row>
    <row r="171" spans="6:33" x14ac:dyDescent="0.25">
      <c r="F171">
        <f t="shared" si="79"/>
        <v>44.5</v>
      </c>
      <c r="G171">
        <f t="shared" si="58"/>
        <v>2.4539534572159751</v>
      </c>
      <c r="H171">
        <f t="shared" si="59"/>
        <v>0.99293523660052219</v>
      </c>
      <c r="I171">
        <f t="shared" si="56"/>
        <v>2.2039534572159751</v>
      </c>
      <c r="J171">
        <f t="shared" si="60"/>
        <v>0.98623619126521123</v>
      </c>
      <c r="K171">
        <f t="shared" si="61"/>
        <v>19.5</v>
      </c>
      <c r="L171">
        <f t="shared" si="62"/>
        <v>19.668013377713905</v>
      </c>
      <c r="M171">
        <f t="shared" si="80"/>
        <v>44.5</v>
      </c>
      <c r="N171">
        <f t="shared" si="63"/>
        <v>1.8395053805386039</v>
      </c>
      <c r="O171">
        <f t="shared" si="64"/>
        <v>0.96707955637705101</v>
      </c>
      <c r="P171">
        <f t="shared" si="65"/>
        <v>1.4859519899453302</v>
      </c>
      <c r="Q171">
        <f t="shared" si="66"/>
        <v>0.93135408978785406</v>
      </c>
      <c r="R171">
        <f t="shared" si="67"/>
        <v>20.011663430422477</v>
      </c>
      <c r="S171">
        <f t="shared" si="81"/>
        <v>44.5</v>
      </c>
      <c r="T171">
        <f t="shared" si="68"/>
        <v>1.5871090185133956</v>
      </c>
      <c r="U171">
        <f t="shared" si="69"/>
        <v>0.94375602215731214</v>
      </c>
      <c r="V171">
        <f t="shared" si="70"/>
        <v>1.1540963166211764</v>
      </c>
      <c r="W171">
        <f t="shared" si="71"/>
        <v>0.87576965833522857</v>
      </c>
      <c r="X171">
        <f t="shared" si="72"/>
        <v>20.469266949996602</v>
      </c>
      <c r="Y171">
        <f t="shared" si="82"/>
        <v>44.5</v>
      </c>
      <c r="Z171">
        <f t="shared" si="73"/>
        <v>1.3744767286079875</v>
      </c>
      <c r="AA171">
        <f t="shared" si="74"/>
        <v>0.91535313498094151</v>
      </c>
      <c r="AB171">
        <f t="shared" si="75"/>
        <v>0.87447672860798753</v>
      </c>
      <c r="AC171">
        <f t="shared" si="76"/>
        <v>0.80907065596097871</v>
      </c>
      <c r="AD171">
        <f t="shared" si="77"/>
        <v>20.956468635585122</v>
      </c>
      <c r="AE171">
        <f t="shared" si="83"/>
        <v>1.9645984389956045E-2</v>
      </c>
      <c r="AF171">
        <v>44.5</v>
      </c>
      <c r="AG171">
        <f t="shared" si="78"/>
        <v>-0.98876925732423215</v>
      </c>
    </row>
    <row r="172" spans="6:33" x14ac:dyDescent="0.25">
      <c r="F172">
        <f t="shared" si="79"/>
        <v>44.75</v>
      </c>
      <c r="G172">
        <f t="shared" si="58"/>
        <v>2.4763624794106547</v>
      </c>
      <c r="H172">
        <f t="shared" si="59"/>
        <v>0.99336356265680148</v>
      </c>
      <c r="I172">
        <f t="shared" si="56"/>
        <v>2.2263624794106547</v>
      </c>
      <c r="J172">
        <f t="shared" si="60"/>
        <v>0.98700504421666002</v>
      </c>
      <c r="K172">
        <f t="shared" si="61"/>
        <v>19.75</v>
      </c>
      <c r="L172">
        <f t="shared" si="62"/>
        <v>19.91630127052462</v>
      </c>
      <c r="M172">
        <f t="shared" si="80"/>
        <v>44.75</v>
      </c>
      <c r="N172">
        <f t="shared" si="63"/>
        <v>1.8553509520922218</v>
      </c>
      <c r="O172">
        <f t="shared" si="64"/>
        <v>0.96822693669518956</v>
      </c>
      <c r="P172">
        <f t="shared" si="65"/>
        <v>1.5017975614989481</v>
      </c>
      <c r="Q172">
        <f t="shared" si="66"/>
        <v>0.93342530085573838</v>
      </c>
      <c r="R172">
        <f t="shared" si="67"/>
        <v>20.253577575701758</v>
      </c>
      <c r="S172">
        <f t="shared" si="81"/>
        <v>44.75</v>
      </c>
      <c r="T172">
        <f t="shared" si="68"/>
        <v>1.6000468735097702</v>
      </c>
      <c r="U172">
        <f t="shared" si="69"/>
        <v>0.94520590735430743</v>
      </c>
      <c r="V172">
        <f t="shared" si="70"/>
        <v>1.167034171617551</v>
      </c>
      <c r="W172">
        <f t="shared" si="71"/>
        <v>0.87840171502878239</v>
      </c>
      <c r="X172">
        <f t="shared" si="72"/>
        <v>20.705387983168336</v>
      </c>
      <c r="Y172">
        <f t="shared" si="82"/>
        <v>44.75</v>
      </c>
      <c r="Z172">
        <f t="shared" si="73"/>
        <v>1.3856812397053273</v>
      </c>
      <c r="AA172">
        <f t="shared" si="74"/>
        <v>0.91707787042195366</v>
      </c>
      <c r="AB172">
        <f t="shared" si="75"/>
        <v>0.88568123970532731</v>
      </c>
      <c r="AC172">
        <f t="shared" si="76"/>
        <v>0.81210533981389377</v>
      </c>
      <c r="AD172">
        <f t="shared" si="77"/>
        <v>21.188309683023693</v>
      </c>
      <c r="AE172">
        <f t="shared" si="83"/>
        <v>1.8590137182207526E-2</v>
      </c>
      <c r="AF172">
        <v>44.75</v>
      </c>
      <c r="AG172">
        <f t="shared" si="78"/>
        <v>-0.96803047801515651</v>
      </c>
    </row>
    <row r="173" spans="6:33" x14ac:dyDescent="0.25">
      <c r="F173">
        <f t="shared" si="79"/>
        <v>45</v>
      </c>
      <c r="G173">
        <f t="shared" si="58"/>
        <v>2.4986466596084762</v>
      </c>
      <c r="H173">
        <f t="shared" si="59"/>
        <v>0.9937665727496201</v>
      </c>
      <c r="I173">
        <f t="shared" si="56"/>
        <v>2.2486466596084762</v>
      </c>
      <c r="J173">
        <f t="shared" si="60"/>
        <v>0.98773250734017692</v>
      </c>
      <c r="K173">
        <f t="shared" si="61"/>
        <v>20</v>
      </c>
      <c r="L173">
        <f t="shared" si="62"/>
        <v>20.164693049600842</v>
      </c>
      <c r="M173">
        <f t="shared" si="80"/>
        <v>45</v>
      </c>
      <c r="N173">
        <f t="shared" si="63"/>
        <v>1.8711082470232843</v>
      </c>
      <c r="O173">
        <f t="shared" si="64"/>
        <v>0.96933496063502744</v>
      </c>
      <c r="P173">
        <f t="shared" si="65"/>
        <v>1.5175548564300105</v>
      </c>
      <c r="Q173">
        <f t="shared" si="66"/>
        <v>0.93543667270235376</v>
      </c>
      <c r="R173">
        <f t="shared" si="67"/>
        <v>20.495773619180831</v>
      </c>
      <c r="S173">
        <f t="shared" si="81"/>
        <v>45</v>
      </c>
      <c r="T173">
        <f t="shared" si="68"/>
        <v>1.6129126509456526</v>
      </c>
      <c r="U173">
        <f t="shared" si="69"/>
        <v>0.94661825685513956</v>
      </c>
      <c r="V173">
        <f t="shared" si="70"/>
        <v>1.1798999490534334</v>
      </c>
      <c r="W173">
        <f t="shared" si="71"/>
        <v>0.88097999492696621</v>
      </c>
      <c r="X173">
        <f t="shared" si="72"/>
        <v>20.941866775759998</v>
      </c>
      <c r="Y173">
        <f t="shared" si="82"/>
        <v>45</v>
      </c>
      <c r="Z173">
        <f t="shared" si="73"/>
        <v>1.3968233298042381</v>
      </c>
      <c r="AA173">
        <f t="shared" si="74"/>
        <v>0.91876664756724991</v>
      </c>
      <c r="AB173">
        <f t="shared" si="75"/>
        <v>0.89682332980423807</v>
      </c>
      <c r="AC173">
        <f t="shared" si="76"/>
        <v>0.81509340153491239</v>
      </c>
      <c r="AD173">
        <f t="shared" si="77"/>
        <v>21.420534596054111</v>
      </c>
      <c r="AE173">
        <f t="shared" si="83"/>
        <v>1.7587689217027559E-2</v>
      </c>
      <c r="AF173">
        <v>45</v>
      </c>
      <c r="AG173">
        <f t="shared" si="78"/>
        <v>-0.94820606867609158</v>
      </c>
    </row>
    <row r="174" spans="6:33" x14ac:dyDescent="0.25">
      <c r="F174">
        <f t="shared" si="79"/>
        <v>45.25</v>
      </c>
      <c r="G174">
        <f t="shared" si="58"/>
        <v>2.5208073811109375</v>
      </c>
      <c r="H174">
        <f t="shared" si="59"/>
        <v>0.99414570372505207</v>
      </c>
      <c r="I174">
        <f t="shared" si="56"/>
        <v>2.2708073811109375</v>
      </c>
      <c r="J174">
        <f t="shared" si="60"/>
        <v>0.98842067953170831</v>
      </c>
      <c r="K174">
        <f t="shared" si="61"/>
        <v>20.25</v>
      </c>
      <c r="L174">
        <f t="shared" si="62"/>
        <v>20.413182567184833</v>
      </c>
      <c r="M174">
        <f t="shared" si="80"/>
        <v>45.25</v>
      </c>
      <c r="N174">
        <f t="shared" si="63"/>
        <v>1.8867782434736613</v>
      </c>
      <c r="O174">
        <f t="shared" si="64"/>
        <v>0.97040492070072937</v>
      </c>
      <c r="P174">
        <f t="shared" si="65"/>
        <v>1.5332248528803876</v>
      </c>
      <c r="Q174">
        <f t="shared" si="66"/>
        <v>0.93738976862637724</v>
      </c>
      <c r="R174">
        <f t="shared" si="67"/>
        <v>20.738241884136315</v>
      </c>
      <c r="S174">
        <f t="shared" si="81"/>
        <v>45.25</v>
      </c>
      <c r="T174">
        <f t="shared" si="68"/>
        <v>1.6257071494705349</v>
      </c>
      <c r="U174">
        <f t="shared" si="69"/>
        <v>0.94799401578858522</v>
      </c>
      <c r="V174">
        <f t="shared" si="70"/>
        <v>1.1926944475783157</v>
      </c>
      <c r="W174">
        <f t="shared" si="71"/>
        <v>0.88350546951137199</v>
      </c>
      <c r="X174">
        <f t="shared" si="72"/>
        <v>21.178694062441906</v>
      </c>
      <c r="Y174">
        <f t="shared" si="82"/>
        <v>45.25</v>
      </c>
      <c r="Z174">
        <f t="shared" si="73"/>
        <v>1.4079036905554687</v>
      </c>
      <c r="AA174">
        <f t="shared" si="74"/>
        <v>0.9204202049287975</v>
      </c>
      <c r="AB174">
        <f t="shared" si="75"/>
        <v>0.90790369055546871</v>
      </c>
      <c r="AC174">
        <f t="shared" si="76"/>
        <v>0.8180354461999495</v>
      </c>
      <c r="AD174">
        <f t="shared" si="77"/>
        <v>21.653135033277998</v>
      </c>
      <c r="AE174">
        <f t="shared" si="83"/>
        <v>1.6636212901655435E-2</v>
      </c>
      <c r="AF174">
        <v>45.25</v>
      </c>
      <c r="AG174">
        <f t="shared" si="78"/>
        <v>-0.92926230374336427</v>
      </c>
    </row>
    <row r="175" spans="6:33" x14ac:dyDescent="0.25">
      <c r="F175">
        <f t="shared" si="79"/>
        <v>45.5</v>
      </c>
      <c r="G175">
        <f t="shared" si="58"/>
        <v>2.542846004354816</v>
      </c>
      <c r="H175">
        <f t="shared" si="59"/>
        <v>0.99450231614855567</v>
      </c>
      <c r="I175">
        <f t="shared" si="56"/>
        <v>2.292846004354816</v>
      </c>
      <c r="J175">
        <f t="shared" si="60"/>
        <v>0.98907156380850259</v>
      </c>
      <c r="K175">
        <f t="shared" si="61"/>
        <v>20.5</v>
      </c>
      <c r="L175">
        <f t="shared" si="62"/>
        <v>20.661764025119268</v>
      </c>
      <c r="M175">
        <f t="shared" si="80"/>
        <v>45.5</v>
      </c>
      <c r="N175">
        <f t="shared" si="63"/>
        <v>1.9023619034174231</v>
      </c>
      <c r="O175">
        <f t="shared" si="64"/>
        <v>0.97143807103573443</v>
      </c>
      <c r="P175">
        <f t="shared" si="65"/>
        <v>1.5488085128241493</v>
      </c>
      <c r="Q175">
        <f t="shared" si="66"/>
        <v>0.93928612072860362</v>
      </c>
      <c r="R175">
        <f t="shared" si="67"/>
        <v>20.980973012157797</v>
      </c>
      <c r="S175">
        <f t="shared" si="81"/>
        <v>45.5</v>
      </c>
      <c r="T175">
        <f t="shared" si="68"/>
        <v>1.6384311545329571</v>
      </c>
      <c r="U175">
        <f t="shared" si="69"/>
        <v>0.94933410770060478</v>
      </c>
      <c r="V175">
        <f t="shared" si="70"/>
        <v>1.2054184526407377</v>
      </c>
      <c r="W175">
        <f t="shared" si="71"/>
        <v>0.88597909926082019</v>
      </c>
      <c r="X175">
        <f t="shared" si="72"/>
        <v>21.415860811461481</v>
      </c>
      <c r="Y175">
        <f t="shared" si="82"/>
        <v>45.5</v>
      </c>
      <c r="Z175">
        <f t="shared" si="73"/>
        <v>1.418923002177408</v>
      </c>
      <c r="AA175">
        <f t="shared" si="74"/>
        <v>0.92203926731276808</v>
      </c>
      <c r="AB175">
        <f t="shared" si="75"/>
        <v>0.91892300217740797</v>
      </c>
      <c r="AC175">
        <f t="shared" si="76"/>
        <v>0.82093207620322151</v>
      </c>
      <c r="AD175">
        <f t="shared" si="77"/>
        <v>21.886102833746101</v>
      </c>
      <c r="AE175">
        <f t="shared" si="83"/>
        <v>1.5733368590552528E-2</v>
      </c>
      <c r="AF175">
        <v>45.5</v>
      </c>
      <c r="AG175">
        <f t="shared" si="78"/>
        <v>-0.9111661910269705</v>
      </c>
    </row>
    <row r="176" spans="6:33" x14ac:dyDescent="0.25">
      <c r="F176">
        <f t="shared" si="79"/>
        <v>45.75</v>
      </c>
      <c r="G176">
        <f t="shared" si="58"/>
        <v>2.5647638674133182</v>
      </c>
      <c r="H176">
        <f t="shared" si="59"/>
        <v>0.9948376978911001</v>
      </c>
      <c r="I176">
        <f t="shared" si="56"/>
        <v>2.3147638674133182</v>
      </c>
      <c r="J176">
        <f t="shared" si="60"/>
        <v>0.98968707082216678</v>
      </c>
      <c r="K176">
        <f t="shared" si="61"/>
        <v>20.75</v>
      </c>
      <c r="L176">
        <f t="shared" si="62"/>
        <v>20.910431956227971</v>
      </c>
      <c r="M176">
        <f t="shared" si="80"/>
        <v>45.75</v>
      </c>
      <c r="N176">
        <f t="shared" si="63"/>
        <v>1.9178601730152083</v>
      </c>
      <c r="O176">
        <f t="shared" si="64"/>
        <v>0.97243562828698293</v>
      </c>
      <c r="P176">
        <f t="shared" si="65"/>
        <v>1.5643067824219345</v>
      </c>
      <c r="Q176">
        <f t="shared" si="66"/>
        <v>0.94112722995521625</v>
      </c>
      <c r="R176">
        <f t="shared" si="67"/>
        <v>21.223957953665632</v>
      </c>
      <c r="S176">
        <f t="shared" si="81"/>
        <v>45.75</v>
      </c>
      <c r="T176">
        <f t="shared" si="68"/>
        <v>1.6510854386698446</v>
      </c>
      <c r="U176">
        <f t="shared" si="69"/>
        <v>0.95063943490648084</v>
      </c>
      <c r="V176">
        <f t="shared" si="70"/>
        <v>1.2180727367776254</v>
      </c>
      <c r="W176">
        <f t="shared" si="71"/>
        <v>0.88840183342695078</v>
      </c>
      <c r="X176">
        <f t="shared" si="72"/>
        <v>21.653358219291359</v>
      </c>
      <c r="Y176">
        <f t="shared" si="82"/>
        <v>45.75</v>
      </c>
      <c r="Z176">
        <f t="shared" si="73"/>
        <v>1.4298819337066591</v>
      </c>
      <c r="AA176">
        <f t="shared" si="74"/>
        <v>0.92362454598257171</v>
      </c>
      <c r="AB176">
        <f t="shared" si="75"/>
        <v>0.92988193370665906</v>
      </c>
      <c r="AC176">
        <f t="shared" si="76"/>
        <v>0.82378389101013361</v>
      </c>
      <c r="AD176">
        <f t="shared" si="77"/>
        <v>22.119430013325189</v>
      </c>
      <c r="AE176">
        <f t="shared" si="83"/>
        <v>1.4876903326710192E-2</v>
      </c>
      <c r="AF176">
        <v>45.75</v>
      </c>
      <c r="AG176">
        <f t="shared" si="78"/>
        <v>-0.89388549985001742</v>
      </c>
    </row>
    <row r="177" spans="6:33" x14ac:dyDescent="0.25">
      <c r="F177">
        <f t="shared" si="79"/>
        <v>46</v>
      </c>
      <c r="G177">
        <f t="shared" si="58"/>
        <v>2.5865622864835771</v>
      </c>
      <c r="H177">
        <f t="shared" si="59"/>
        <v>0.99515306758815336</v>
      </c>
      <c r="I177">
        <f t="shared" si="56"/>
        <v>2.3365622864835771</v>
      </c>
      <c r="J177">
        <f t="shared" si="60"/>
        <v>0.9902690223174242</v>
      </c>
      <c r="K177">
        <f t="shared" si="61"/>
        <v>21</v>
      </c>
      <c r="L177">
        <f t="shared" si="62"/>
        <v>21.159181206577376</v>
      </c>
      <c r="M177">
        <f t="shared" si="80"/>
        <v>46</v>
      </c>
      <c r="N177">
        <f t="shared" si="63"/>
        <v>1.9332739829589345</v>
      </c>
      <c r="O177">
        <f t="shared" si="64"/>
        <v>0.97339877246888107</v>
      </c>
      <c r="P177">
        <f t="shared" si="65"/>
        <v>1.5797205923656608</v>
      </c>
      <c r="Q177">
        <f t="shared" si="66"/>
        <v>0.94291456618426828</v>
      </c>
      <c r="R177">
        <f t="shared" si="67"/>
        <v>21.467187958644871</v>
      </c>
      <c r="S177">
        <f t="shared" si="81"/>
        <v>46</v>
      </c>
      <c r="T177">
        <f t="shared" si="68"/>
        <v>1.6636707617879669</v>
      </c>
      <c r="U177">
        <f t="shared" si="69"/>
        <v>0.95191087884624292</v>
      </c>
      <c r="V177">
        <f t="shared" si="70"/>
        <v>1.2306580598957475</v>
      </c>
      <c r="W177">
        <f t="shared" si="71"/>
        <v>0.89077460983384638</v>
      </c>
      <c r="X177">
        <f t="shared" si="72"/>
        <v>21.891177705366204</v>
      </c>
      <c r="Y177">
        <f t="shared" si="82"/>
        <v>46</v>
      </c>
      <c r="Z177">
        <f t="shared" si="73"/>
        <v>1.4407811432417885</v>
      </c>
      <c r="AA177">
        <f t="shared" si="74"/>
        <v>0.92517673882552443</v>
      </c>
      <c r="AB177">
        <f t="shared" si="75"/>
        <v>0.94078114324178852</v>
      </c>
      <c r="AC177">
        <f t="shared" si="76"/>
        <v>0.82659148692477324</v>
      </c>
      <c r="AD177">
        <f t="shared" si="77"/>
        <v>22.353108761119714</v>
      </c>
      <c r="AE177">
        <f t="shared" si="83"/>
        <v>1.4064649404793539E-2</v>
      </c>
      <c r="AF177">
        <v>46</v>
      </c>
      <c r="AG177">
        <f t="shared" si="78"/>
        <v>-0.87738878411599919</v>
      </c>
    </row>
    <row r="178" spans="6:33" x14ac:dyDescent="0.25">
      <c r="F178">
        <f t="shared" si="79"/>
        <v>46.25</v>
      </c>
      <c r="G178">
        <f t="shared" si="58"/>
        <v>2.6082425563609339</v>
      </c>
      <c r="H178">
        <f t="shared" si="59"/>
        <v>0.99544957797206624</v>
      </c>
      <c r="I178">
        <f t="shared" si="56"/>
        <v>2.3582425563609339</v>
      </c>
      <c r="J178">
        <f t="shared" si="60"/>
        <v>0.99081915452989755</v>
      </c>
      <c r="K178">
        <f t="shared" si="61"/>
        <v>21.25</v>
      </c>
      <c r="L178">
        <f t="shared" si="62"/>
        <v>21.408006918586736</v>
      </c>
      <c r="M178">
        <f t="shared" si="80"/>
        <v>46.25</v>
      </c>
      <c r="N178">
        <f t="shared" si="63"/>
        <v>1.9486042488071678</v>
      </c>
      <c r="O178">
        <f t="shared" si="64"/>
        <v>0.97432864782529804</v>
      </c>
      <c r="P178">
        <f t="shared" si="65"/>
        <v>1.595050858213894</v>
      </c>
      <c r="Q178">
        <f t="shared" si="66"/>
        <v>0.94464956835217817</v>
      </c>
      <c r="R178">
        <f t="shared" si="67"/>
        <v>21.710654567594919</v>
      </c>
      <c r="S178">
        <f t="shared" si="81"/>
        <v>46.25</v>
      </c>
      <c r="T178">
        <f t="shared" si="68"/>
        <v>1.6761878714377625</v>
      </c>
      <c r="U178">
        <f t="shared" si="69"/>
        <v>0.95314930044261803</v>
      </c>
      <c r="V178">
        <f t="shared" si="70"/>
        <v>1.2431751695455433</v>
      </c>
      <c r="W178">
        <f t="shared" si="71"/>
        <v>0.89309835470047461</v>
      </c>
      <c r="X178">
        <f t="shared" si="72"/>
        <v>22.129310906908522</v>
      </c>
      <c r="Y178">
        <f t="shared" si="82"/>
        <v>46.25</v>
      </c>
      <c r="Z178">
        <f t="shared" si="73"/>
        <v>1.4516212781804669</v>
      </c>
      <c r="AA178">
        <f t="shared" si="74"/>
        <v>0.92669653052271328</v>
      </c>
      <c r="AB178">
        <f t="shared" si="75"/>
        <v>0.95162127818046693</v>
      </c>
      <c r="AC178">
        <f t="shared" si="76"/>
        <v>0.82935545687143253</v>
      </c>
      <c r="AD178">
        <f t="shared" si="77"/>
        <v>22.587131435948297</v>
      </c>
      <c r="AE178">
        <f t="shared" si="83"/>
        <v>1.3294522780237386E-2</v>
      </c>
      <c r="AF178">
        <v>46.25</v>
      </c>
      <c r="AG178">
        <f t="shared" si="78"/>
        <v>-0.86164540070196949</v>
      </c>
    </row>
    <row r="179" spans="6:33" x14ac:dyDescent="0.25">
      <c r="F179">
        <f t="shared" si="79"/>
        <v>46.5</v>
      </c>
      <c r="G179">
        <f t="shared" si="58"/>
        <v>2.6298059509004399</v>
      </c>
      <c r="H179">
        <f t="shared" si="59"/>
        <v>0.99572831907887038</v>
      </c>
      <c r="I179">
        <f t="shared" si="56"/>
        <v>2.3798059509004399</v>
      </c>
      <c r="J179">
        <f t="shared" si="60"/>
        <v>0.99133912151717385</v>
      </c>
      <c r="K179">
        <f t="shared" si="61"/>
        <v>21.5</v>
      </c>
      <c r="L179">
        <f t="shared" si="62"/>
        <v>21.656904514955869</v>
      </c>
      <c r="M179">
        <f t="shared" si="80"/>
        <v>46.5</v>
      </c>
      <c r="N179">
        <f t="shared" si="63"/>
        <v>1.9638518713114534</v>
      </c>
      <c r="O179">
        <f t="shared" si="64"/>
        <v>0.97522636368803906</v>
      </c>
      <c r="P179">
        <f t="shared" si="65"/>
        <v>1.6102984807181797</v>
      </c>
      <c r="Q179">
        <f t="shared" si="66"/>
        <v>0.94633364461720171</v>
      </c>
      <c r="R179">
        <f t="shared" si="67"/>
        <v>21.954349602694315</v>
      </c>
      <c r="S179">
        <f t="shared" si="81"/>
        <v>46.5</v>
      </c>
      <c r="T179">
        <f t="shared" si="68"/>
        <v>1.6886375030797884</v>
      </c>
      <c r="U179">
        <f t="shared" si="69"/>
        <v>0.95435554046081139</v>
      </c>
      <c r="V179">
        <f t="shared" si="70"/>
        <v>1.2556248011875693</v>
      </c>
      <c r="W179">
        <f t="shared" si="71"/>
        <v>0.8953739824847794</v>
      </c>
      <c r="X179">
        <f t="shared" si="72"/>
        <v>22.367749673844315</v>
      </c>
      <c r="Y179">
        <f t="shared" si="82"/>
        <v>46.5</v>
      </c>
      <c r="Z179">
        <f t="shared" si="73"/>
        <v>1.4624029754502199</v>
      </c>
      <c r="AA179">
        <f t="shared" si="74"/>
        <v>0.92818459272165055</v>
      </c>
      <c r="AB179">
        <f t="shared" si="75"/>
        <v>0.96240297545021991</v>
      </c>
      <c r="AC179">
        <f t="shared" si="76"/>
        <v>0.83207639018960466</v>
      </c>
      <c r="AD179">
        <f t="shared" si="77"/>
        <v>22.821490562875471</v>
      </c>
      <c r="AE179">
        <f t="shared" si="83"/>
        <v>1.2564521346525612E-2</v>
      </c>
      <c r="AF179">
        <v>46.5</v>
      </c>
      <c r="AG179">
        <f t="shared" si="78"/>
        <v>-0.84662552355648146</v>
      </c>
    </row>
    <row r="180" spans="6:33" x14ac:dyDescent="0.25">
      <c r="F180">
        <f t="shared" si="79"/>
        <v>46.75</v>
      </c>
      <c r="G180">
        <f t="shared" si="58"/>
        <v>2.6512537234659814</v>
      </c>
      <c r="H180">
        <f t="shared" si="59"/>
        <v>0.99599032133092358</v>
      </c>
      <c r="I180">
        <f t="shared" si="56"/>
        <v>2.4012537234659814</v>
      </c>
      <c r="J180">
        <f t="shared" si="60"/>
        <v>0.99183049841826709</v>
      </c>
      <c r="K180">
        <f t="shared" si="61"/>
        <v>21.75</v>
      </c>
      <c r="L180">
        <f t="shared" si="62"/>
        <v>21.905869683378938</v>
      </c>
      <c r="M180">
        <f t="shared" si="80"/>
        <v>46.75</v>
      </c>
      <c r="N180">
        <f t="shared" si="63"/>
        <v>1.9790177367338948</v>
      </c>
      <c r="O180">
        <f t="shared" si="64"/>
        <v>0.97609299533037652</v>
      </c>
      <c r="P180">
        <f t="shared" si="65"/>
        <v>1.6254643461406211</v>
      </c>
      <c r="Q180">
        <f t="shared" si="66"/>
        <v>0.94796817255699017</v>
      </c>
      <c r="R180">
        <f t="shared" si="67"/>
        <v>22.198265159179499</v>
      </c>
      <c r="S180">
        <f t="shared" si="81"/>
        <v>46.75</v>
      </c>
      <c r="T180">
        <f t="shared" si="68"/>
        <v>1.7010203803440216</v>
      </c>
      <c r="U180">
        <f t="shared" si="69"/>
        <v>0.95553041986946086</v>
      </c>
      <c r="V180">
        <f t="shared" si="70"/>
        <v>1.2680076784518022</v>
      </c>
      <c r="W180">
        <f t="shared" si="71"/>
        <v>0.89760239574829681</v>
      </c>
      <c r="X180">
        <f t="shared" si="72"/>
        <v>22.606486063808784</v>
      </c>
      <c r="Y180">
        <f t="shared" si="82"/>
        <v>46.75</v>
      </c>
      <c r="Z180">
        <f t="shared" si="73"/>
        <v>1.4731268617329907</v>
      </c>
      <c r="AA180">
        <f t="shared" si="74"/>
        <v>0.92964158421133369</v>
      </c>
      <c r="AB180">
        <f t="shared" si="75"/>
        <v>0.97312686173299068</v>
      </c>
      <c r="AC180">
        <f t="shared" si="76"/>
        <v>0.83475487244190827</v>
      </c>
      <c r="AD180">
        <f t="shared" si="77"/>
        <v>23.056178829798814</v>
      </c>
      <c r="AE180">
        <f t="shared" si="83"/>
        <v>1.1872723101095552E-2</v>
      </c>
      <c r="AF180">
        <v>46.75</v>
      </c>
      <c r="AG180">
        <f t="shared" si="78"/>
        <v>-0.83230015386204759</v>
      </c>
    </row>
    <row r="181" spans="6:33" x14ac:dyDescent="0.25">
      <c r="F181">
        <f t="shared" si="79"/>
        <v>47</v>
      </c>
      <c r="G181">
        <f t="shared" si="58"/>
        <v>2.672587107367431</v>
      </c>
      <c r="H181">
        <f t="shared" si="59"/>
        <v>0.99623655849720427</v>
      </c>
      <c r="I181">
        <f t="shared" si="56"/>
        <v>2.422587107367431</v>
      </c>
      <c r="J181">
        <f t="shared" si="60"/>
        <v>0.99229478463737875</v>
      </c>
      <c r="K181">
        <f t="shared" si="61"/>
        <v>22</v>
      </c>
      <c r="L181">
        <f t="shared" si="62"/>
        <v>22.154898362013626</v>
      </c>
      <c r="M181">
        <f t="shared" si="80"/>
        <v>47</v>
      </c>
      <c r="N181">
        <f t="shared" si="63"/>
        <v>1.9941027171562655</v>
      </c>
      <c r="O181">
        <f t="shared" si="64"/>
        <v>0.97692958481435077</v>
      </c>
      <c r="P181">
        <f t="shared" si="65"/>
        <v>1.6405493265629918</v>
      </c>
      <c r="Q181">
        <f t="shared" si="66"/>
        <v>0.94955449939749292</v>
      </c>
      <c r="R181">
        <f t="shared" si="67"/>
        <v>22.442393596936228</v>
      </c>
      <c r="S181">
        <f t="shared" si="81"/>
        <v>47</v>
      </c>
      <c r="T181">
        <f t="shared" si="68"/>
        <v>1.7133372152822492</v>
      </c>
      <c r="U181">
        <f t="shared" si="69"/>
        <v>0.95667474020216403</v>
      </c>
      <c r="V181">
        <f t="shared" si="70"/>
        <v>1.2803245133900298</v>
      </c>
      <c r="W181">
        <f t="shared" si="71"/>
        <v>0.89978448504021524</v>
      </c>
      <c r="X181">
        <f t="shared" si="72"/>
        <v>22.845512337242372</v>
      </c>
      <c r="Y181">
        <f t="shared" si="82"/>
        <v>47</v>
      </c>
      <c r="Z181">
        <f t="shared" si="73"/>
        <v>1.4837935536837155</v>
      </c>
      <c r="AA181">
        <f t="shared" si="74"/>
        <v>0.93106815109934882</v>
      </c>
      <c r="AB181">
        <f t="shared" si="75"/>
        <v>0.98379355368371546</v>
      </c>
      <c r="AC181">
        <f t="shared" si="76"/>
        <v>0.83739148523442086</v>
      </c>
      <c r="AD181">
        <f t="shared" si="77"/>
        <v>23.291189084091389</v>
      </c>
      <c r="AE181">
        <f t="shared" si="83"/>
        <v>1.1217284218612717E-2</v>
      </c>
      <c r="AF181">
        <v>47</v>
      </c>
      <c r="AG181">
        <f t="shared" si="78"/>
        <v>-0.8186411266028859</v>
      </c>
    </row>
    <row r="182" spans="6:33" x14ac:dyDescent="0.25">
      <c r="F182">
        <f t="shared" si="79"/>
        <v>47.25</v>
      </c>
      <c r="G182">
        <f t="shared" si="58"/>
        <v>2.693807316286204</v>
      </c>
      <c r="H182">
        <f t="shared" si="59"/>
        <v>0.99646795053336612</v>
      </c>
      <c r="I182">
        <f t="shared" si="56"/>
        <v>2.443807316286204</v>
      </c>
      <c r="J182">
        <f t="shared" si="60"/>
        <v>0.99273340694858292</v>
      </c>
      <c r="K182">
        <f t="shared" si="61"/>
        <v>22.25</v>
      </c>
      <c r="L182">
        <f t="shared" si="62"/>
        <v>22.403986725675249</v>
      </c>
      <c r="M182">
        <f t="shared" si="80"/>
        <v>47.25</v>
      </c>
      <c r="N182">
        <f t="shared" si="63"/>
        <v>2.0091076707809252</v>
      </c>
      <c r="O182">
        <f t="shared" si="64"/>
        <v>0.9777371418306734</v>
      </c>
      <c r="P182">
        <f t="shared" si="65"/>
        <v>1.6555542801876515</v>
      </c>
      <c r="Q182">
        <f t="shared" si="66"/>
        <v>0.95109394227060151</v>
      </c>
      <c r="R182">
        <f t="shared" si="67"/>
        <v>22.686727532301969</v>
      </c>
      <c r="S182">
        <f t="shared" si="81"/>
        <v>47.25</v>
      </c>
      <c r="T182">
        <f t="shared" si="68"/>
        <v>1.7255887086137629</v>
      </c>
      <c r="U182">
        <f t="shared" si="69"/>
        <v>0.95778928391901497</v>
      </c>
      <c r="V182">
        <f t="shared" si="70"/>
        <v>1.2925760067215437</v>
      </c>
      <c r="W182">
        <f t="shared" si="71"/>
        <v>0.90192112879983799</v>
      </c>
      <c r="X182">
        <f t="shared" si="72"/>
        <v>23.084820952577196</v>
      </c>
      <c r="Y182">
        <f t="shared" si="82"/>
        <v>47.25</v>
      </c>
      <c r="Z182">
        <f t="shared" si="73"/>
        <v>1.4944036581431019</v>
      </c>
      <c r="AA182">
        <f t="shared" si="74"/>
        <v>0.9324649269906814</v>
      </c>
      <c r="AB182">
        <f t="shared" si="75"/>
        <v>0.99440365814310194</v>
      </c>
      <c r="AC182">
        <f t="shared" si="76"/>
        <v>0.83998680604890963</v>
      </c>
      <c r="AD182">
        <f t="shared" si="77"/>
        <v>23.526514329299683</v>
      </c>
      <c r="AE182">
        <f t="shared" si="83"/>
        <v>1.0596437048758688E-2</v>
      </c>
      <c r="AF182">
        <v>47.25</v>
      </c>
      <c r="AG182">
        <f t="shared" si="78"/>
        <v>-0.80562111386001578</v>
      </c>
    </row>
    <row r="183" spans="6:33" x14ac:dyDescent="0.25">
      <c r="F183">
        <f t="shared" si="79"/>
        <v>47.5</v>
      </c>
      <c r="G183">
        <f t="shared" si="58"/>
        <v>2.7149155446895787</v>
      </c>
      <c r="H183">
        <f t="shared" si="59"/>
        <v>0.996685366303936</v>
      </c>
      <c r="I183">
        <f t="shared" si="56"/>
        <v>2.4649155446895787</v>
      </c>
      <c r="J183">
        <f t="shared" si="60"/>
        <v>0.99314772251871619</v>
      </c>
      <c r="K183">
        <f t="shared" si="61"/>
        <v>22.5</v>
      </c>
      <c r="L183">
        <f t="shared" si="62"/>
        <v>22.653131172726152</v>
      </c>
      <c r="M183">
        <f t="shared" si="80"/>
        <v>47.5</v>
      </c>
      <c r="N183">
        <f t="shared" si="63"/>
        <v>2.0240334422237862</v>
      </c>
      <c r="O183">
        <f t="shared" si="64"/>
        <v>0.97851664453018095</v>
      </c>
      <c r="P183">
        <f t="shared" si="65"/>
        <v>1.6704800516305125</v>
      </c>
      <c r="Q183">
        <f t="shared" si="66"/>
        <v>0.95258778849806969</v>
      </c>
      <c r="R183">
        <f t="shared" si="67"/>
        <v>22.931259830077153</v>
      </c>
      <c r="S183">
        <f t="shared" si="81"/>
        <v>47.5</v>
      </c>
      <c r="T183">
        <f t="shared" si="68"/>
        <v>1.7377755499645675</v>
      </c>
      <c r="U183">
        <f t="shared" si="69"/>
        <v>0.95887481476763303</v>
      </c>
      <c r="V183">
        <f t="shared" si="70"/>
        <v>1.3047628480723481</v>
      </c>
      <c r="W183">
        <f t="shared" si="71"/>
        <v>0.90401319327645191</v>
      </c>
      <c r="X183">
        <f t="shared" si="72"/>
        <v>23.324404561513841</v>
      </c>
      <c r="Y183">
        <f t="shared" si="82"/>
        <v>47.5</v>
      </c>
      <c r="Z183">
        <f t="shared" si="73"/>
        <v>1.5049577723447893</v>
      </c>
      <c r="AA183">
        <f t="shared" si="74"/>
        <v>0.93383253316791504</v>
      </c>
      <c r="AB183">
        <f t="shared" si="75"/>
        <v>1.0049577723447893</v>
      </c>
      <c r="AC183">
        <f t="shared" si="76"/>
        <v>0.84254140808646982</v>
      </c>
      <c r="AD183">
        <f t="shared" si="77"/>
        <v>23.76214772189693</v>
      </c>
      <c r="AE183">
        <f t="shared" si="83"/>
        <v>1.0008488054164634E-2</v>
      </c>
      <c r="AF183">
        <v>47.5</v>
      </c>
      <c r="AG183">
        <f t="shared" si="78"/>
        <v>-0.79321362513740334</v>
      </c>
    </row>
    <row r="184" spans="6:33" x14ac:dyDescent="0.25">
      <c r="F184">
        <f t="shared" si="79"/>
        <v>47.75</v>
      </c>
      <c r="G184">
        <f t="shared" si="58"/>
        <v>2.7359129682341536</v>
      </c>
      <c r="H184">
        <f t="shared" si="59"/>
        <v>0.99688962618926069</v>
      </c>
      <c r="I184">
        <f t="shared" si="56"/>
        <v>2.4859129682341536</v>
      </c>
      <c r="J184">
        <f t="shared" si="60"/>
        <v>0.99353902184635645</v>
      </c>
      <c r="K184">
        <f t="shared" si="61"/>
        <v>22.75</v>
      </c>
      <c r="L184">
        <f t="shared" si="62"/>
        <v>22.902328312631163</v>
      </c>
      <c r="M184">
        <f t="shared" si="80"/>
        <v>47.75</v>
      </c>
      <c r="N184">
        <f t="shared" si="63"/>
        <v>2.0388808627996009</v>
      </c>
      <c r="O184">
        <f t="shared" si="64"/>
        <v>0.97926904034589246</v>
      </c>
      <c r="P184">
        <f t="shared" si="65"/>
        <v>1.6853274722063272</v>
      </c>
      <c r="Q184">
        <f t="shared" si="66"/>
        <v>0.95403729589937469</v>
      </c>
      <c r="R184">
        <f t="shared" si="67"/>
        <v>23.175983595743148</v>
      </c>
      <c r="S184">
        <f t="shared" si="81"/>
        <v>47.75</v>
      </c>
      <c r="T184">
        <f t="shared" si="68"/>
        <v>1.7498984181003163</v>
      </c>
      <c r="U184">
        <f t="shared" si="69"/>
        <v>0.95993207814320602</v>
      </c>
      <c r="V184">
        <f t="shared" si="70"/>
        <v>1.3168857162080969</v>
      </c>
      <c r="W184">
        <f t="shared" si="71"/>
        <v>0.90606153246564358</v>
      </c>
      <c r="X184">
        <f t="shared" si="72"/>
        <v>23.564256004388238</v>
      </c>
      <c r="Y184">
        <f t="shared" si="82"/>
        <v>47.75</v>
      </c>
      <c r="Z184">
        <f t="shared" si="73"/>
        <v>1.5154564841170768</v>
      </c>
      <c r="AA184">
        <f t="shared" si="74"/>
        <v>0.93517157877252388</v>
      </c>
      <c r="AB184">
        <f t="shared" si="75"/>
        <v>1.0154564841170768</v>
      </c>
      <c r="AC184">
        <f t="shared" si="76"/>
        <v>0.84505586012209677</v>
      </c>
      <c r="AD184">
        <f t="shared" si="77"/>
        <v>23.998082568091544</v>
      </c>
      <c r="AE184">
        <f t="shared" si="83"/>
        <v>9.4518157027015676E-3</v>
      </c>
      <c r="AF184">
        <v>47.75</v>
      </c>
      <c r="AG184">
        <f t="shared" si="78"/>
        <v>-0.78139300500488584</v>
      </c>
    </row>
    <row r="185" spans="6:33" x14ac:dyDescent="0.25">
      <c r="F185">
        <f t="shared" si="79"/>
        <v>48</v>
      </c>
      <c r="G185">
        <f t="shared" si="58"/>
        <v>2.7568007441587605</v>
      </c>
      <c r="H185">
        <f t="shared" si="59"/>
        <v>0.99708150457999689</v>
      </c>
      <c r="I185">
        <f t="shared" si="56"/>
        <v>2.5068007441587605</v>
      </c>
      <c r="J185">
        <f t="shared" si="60"/>
        <v>0.99390853161531867</v>
      </c>
      <c r="K185">
        <f t="shared" si="61"/>
        <v>23</v>
      </c>
      <c r="L185">
        <f t="shared" si="62"/>
        <v>23.15157495415065</v>
      </c>
      <c r="M185">
        <f t="shared" si="80"/>
        <v>48</v>
      </c>
      <c r="N185">
        <f t="shared" si="63"/>
        <v>2.0536507507997959</v>
      </c>
      <c r="O185">
        <f t="shared" si="64"/>
        <v>0.97999524680482686</v>
      </c>
      <c r="P185">
        <f t="shared" si="65"/>
        <v>1.7000973602065221</v>
      </c>
      <c r="Q185">
        <f t="shared" si="66"/>
        <v>0.95544369312131261</v>
      </c>
      <c r="R185">
        <f t="shared" si="67"/>
        <v>23.420892167884539</v>
      </c>
      <c r="S185">
        <f t="shared" si="81"/>
        <v>48</v>
      </c>
      <c r="T185">
        <f t="shared" si="68"/>
        <v>1.7619579811531607</v>
      </c>
      <c r="U185">
        <f t="shared" si="69"/>
        <v>0.96096180144710452</v>
      </c>
      <c r="V185">
        <f t="shared" si="70"/>
        <v>1.3289452792609415</v>
      </c>
      <c r="W185">
        <f t="shared" si="71"/>
        <v>0.90806698806114083</v>
      </c>
      <c r="X185">
        <f t="shared" si="72"/>
        <v>23.804368305628458</v>
      </c>
      <c r="Y185">
        <f t="shared" si="82"/>
        <v>48</v>
      </c>
      <c r="Z185">
        <f t="shared" si="73"/>
        <v>1.5259003720793802</v>
      </c>
      <c r="AA185">
        <f t="shared" si="74"/>
        <v>0.93648266098697908</v>
      </c>
      <c r="AB185">
        <f t="shared" si="75"/>
        <v>1.0259003720793802</v>
      </c>
      <c r="AC185">
        <f t="shared" si="76"/>
        <v>0.84753072636972981</v>
      </c>
      <c r="AD185">
        <f t="shared" si="77"/>
        <v>24.234312320690737</v>
      </c>
      <c r="AE185">
        <f t="shared" si="83"/>
        <v>8.9248683270067419E-3</v>
      </c>
      <c r="AF185">
        <v>48</v>
      </c>
      <c r="AG185">
        <f t="shared" si="78"/>
        <v>-0.77013442832616885</v>
      </c>
    </row>
    <row r="186" spans="6:33" x14ac:dyDescent="0.25">
      <c r="F186">
        <f t="shared" si="79"/>
        <v>48.25</v>
      </c>
      <c r="G186">
        <f t="shared" si="58"/>
        <v>2.7775800116671765</v>
      </c>
      <c r="H186">
        <f t="shared" si="59"/>
        <v>0.99726173226209291</v>
      </c>
      <c r="I186">
        <f t="shared" si="56"/>
        <v>2.5275800116671765</v>
      </c>
      <c r="J186">
        <f t="shared" si="60"/>
        <v>0.99425741746158536</v>
      </c>
      <c r="K186">
        <f t="shared" si="61"/>
        <v>23.25</v>
      </c>
      <c r="L186">
        <f t="shared" si="62"/>
        <v>23.400868094143533</v>
      </c>
      <c r="M186">
        <f t="shared" si="80"/>
        <v>48.25</v>
      </c>
      <c r="N186">
        <f t="shared" si="63"/>
        <v>2.068343911763086</v>
      </c>
      <c r="O186">
        <f t="shared" si="64"/>
        <v>0.98069615232882568</v>
      </c>
      <c r="P186">
        <f t="shared" si="65"/>
        <v>1.7147905211698122</v>
      </c>
      <c r="Q186">
        <f t="shared" si="66"/>
        <v>0.95680817998723933</v>
      </c>
      <c r="R186">
        <f t="shared" si="67"/>
        <v>23.665979110812966</v>
      </c>
      <c r="S186">
        <f t="shared" si="81"/>
        <v>48.25</v>
      </c>
      <c r="T186">
        <f t="shared" si="68"/>
        <v>1.7739548968427079</v>
      </c>
      <c r="U186">
        <f t="shared" si="69"/>
        <v>0.96196469444366262</v>
      </c>
      <c r="V186">
        <f t="shared" si="70"/>
        <v>1.3409421949504887</v>
      </c>
      <c r="W186">
        <f t="shared" si="71"/>
        <v>0.9100303894213011</v>
      </c>
      <c r="X186">
        <f t="shared" si="72"/>
        <v>24.044734669300855</v>
      </c>
      <c r="Y186">
        <f t="shared" si="82"/>
        <v>48.25</v>
      </c>
      <c r="Z186">
        <f t="shared" si="73"/>
        <v>1.5362900058335882</v>
      </c>
      <c r="AA186">
        <f t="shared" si="74"/>
        <v>0.93776636521741019</v>
      </c>
      <c r="AB186">
        <f t="shared" si="75"/>
        <v>1.0362900058335882</v>
      </c>
      <c r="AC186">
        <f t="shared" si="76"/>
        <v>0.84996656635732526</v>
      </c>
      <c r="AD186">
        <f t="shared" si="77"/>
        <v>24.470830576018873</v>
      </c>
      <c r="AE186">
        <f t="shared" si="83"/>
        <v>8.4261619628771926E-3</v>
      </c>
      <c r="AF186">
        <v>48.25</v>
      </c>
      <c r="AG186">
        <f t="shared" si="78"/>
        <v>-0.75941389332321751</v>
      </c>
    </row>
    <row r="187" spans="6:33" x14ac:dyDescent="0.25">
      <c r="F187">
        <f t="shared" si="79"/>
        <v>48.5</v>
      </c>
      <c r="G187">
        <f t="shared" si="58"/>
        <v>2.798251892300947</v>
      </c>
      <c r="H187">
        <f t="shared" si="59"/>
        <v>0.99743099869532825</v>
      </c>
      <c r="I187">
        <f t="shared" si="56"/>
        <v>2.548251892300947</v>
      </c>
      <c r="J187">
        <f t="shared" si="60"/>
        <v>0.99458678665303846</v>
      </c>
      <c r="K187">
        <f t="shared" si="61"/>
        <v>23.5</v>
      </c>
      <c r="L187">
        <f t="shared" si="62"/>
        <v>23.650204906953007</v>
      </c>
      <c r="M187">
        <f t="shared" si="80"/>
        <v>48.5</v>
      </c>
      <c r="N187">
        <f t="shared" si="63"/>
        <v>2.0829611387391038</v>
      </c>
      <c r="O187">
        <f t="shared" si="64"/>
        <v>0.98137261702371603</v>
      </c>
      <c r="P187">
        <f t="shared" si="65"/>
        <v>1.7294077481458301</v>
      </c>
      <c r="Q187">
        <f t="shared" si="66"/>
        <v>0.95813192786398904</v>
      </c>
      <c r="R187">
        <f t="shared" si="67"/>
        <v>23.91123820738969</v>
      </c>
      <c r="S187">
        <f t="shared" si="81"/>
        <v>48.5</v>
      </c>
      <c r="T187">
        <f t="shared" si="68"/>
        <v>1.785889812691271</v>
      </c>
      <c r="U187">
        <f t="shared" si="69"/>
        <v>0.9629414496147517</v>
      </c>
      <c r="V187">
        <f t="shared" si="70"/>
        <v>1.3528771107990516</v>
      </c>
      <c r="W187">
        <f t="shared" si="71"/>
        <v>0.91195255354939875</v>
      </c>
      <c r="X187">
        <f t="shared" si="72"/>
        <v>24.285348474745199</v>
      </c>
      <c r="Y187">
        <f t="shared" si="82"/>
        <v>48.5</v>
      </c>
      <c r="Z187">
        <f t="shared" si="73"/>
        <v>1.5466259461504734</v>
      </c>
      <c r="AA187">
        <f t="shared" si="74"/>
        <v>0.9390232652765802</v>
      </c>
      <c r="AB187">
        <f t="shared" si="75"/>
        <v>1.0466259461504734</v>
      </c>
      <c r="AC187">
        <f t="shared" si="76"/>
        <v>0.85236393481152795</v>
      </c>
      <c r="AD187">
        <f t="shared" si="77"/>
        <v>24.707631070890351</v>
      </c>
      <c r="AE187">
        <f t="shared" si="83"/>
        <v>7.9542781769966452E-3</v>
      </c>
      <c r="AF187">
        <v>48.5</v>
      </c>
      <c r="AG187">
        <f t="shared" si="78"/>
        <v>-0.74920821271200289</v>
      </c>
    </row>
    <row r="188" spans="6:33" x14ac:dyDescent="0.25">
      <c r="F188">
        <f t="shared" si="79"/>
        <v>48.75</v>
      </c>
      <c r="G188">
        <f t="shared" si="58"/>
        <v>2.8188174903026217</v>
      </c>
      <c r="H188">
        <f t="shared" si="59"/>
        <v>0.99758995418857721</v>
      </c>
      <c r="I188">
        <f t="shared" si="56"/>
        <v>2.5688174903026217</v>
      </c>
      <c r="J188">
        <f t="shared" si="60"/>
        <v>0.9948976906817536</v>
      </c>
      <c r="K188">
        <f t="shared" si="61"/>
        <v>23.75</v>
      </c>
      <c r="L188">
        <f t="shared" si="62"/>
        <v>23.899582734349153</v>
      </c>
      <c r="M188">
        <f t="shared" si="80"/>
        <v>48.75</v>
      </c>
      <c r="N188">
        <f t="shared" si="63"/>
        <v>2.0975032125452446</v>
      </c>
      <c r="O188">
        <f t="shared" si="64"/>
        <v>0.98202547345623004</v>
      </c>
      <c r="P188">
        <f t="shared" si="65"/>
        <v>1.7439498219519709</v>
      </c>
      <c r="Q188">
        <f t="shared" si="66"/>
        <v>0.95941608004461332</v>
      </c>
      <c r="R188">
        <f t="shared" si="67"/>
        <v>24.156663452043997</v>
      </c>
      <c r="S188">
        <f t="shared" si="81"/>
        <v>48.75</v>
      </c>
      <c r="T188">
        <f t="shared" si="68"/>
        <v>1.7977633662335837</v>
      </c>
      <c r="U188">
        <f t="shared" si="69"/>
        <v>0.96389274251180668</v>
      </c>
      <c r="V188">
        <f t="shared" si="70"/>
        <v>1.3647506643413645</v>
      </c>
      <c r="W188">
        <f t="shared" si="71"/>
        <v>0.91383428508690168</v>
      </c>
      <c r="X188">
        <f t="shared" si="72"/>
        <v>24.526203272298115</v>
      </c>
      <c r="Y188">
        <f t="shared" si="82"/>
        <v>48.75</v>
      </c>
      <c r="Z188">
        <f t="shared" si="73"/>
        <v>1.5569087451513108</v>
      </c>
      <c r="AA188">
        <f t="shared" si="74"/>
        <v>0.94025392356694626</v>
      </c>
      <c r="AB188">
        <f t="shared" si="75"/>
        <v>1.0569087451513108</v>
      </c>
      <c r="AC188">
        <f t="shared" si="76"/>
        <v>0.85472338155152827</v>
      </c>
      <c r="AD188">
        <f t="shared" si="77"/>
        <v>24.944707679636661</v>
      </c>
      <c r="AE188">
        <f t="shared" si="83"/>
        <v>7.50786189337623E-3</v>
      </c>
      <c r="AF188">
        <v>48.75</v>
      </c>
      <c r="AG188">
        <f t="shared" si="78"/>
        <v>-0.73949500312878536</v>
      </c>
    </row>
    <row r="189" spans="6:33" x14ac:dyDescent="0.25">
      <c r="F189">
        <f t="shared" si="79"/>
        <v>49</v>
      </c>
      <c r="G189">
        <f t="shared" si="58"/>
        <v>2.8392778929697031</v>
      </c>
      <c r="H189">
        <f t="shared" si="59"/>
        <v>0.99773921197502258</v>
      </c>
      <c r="I189">
        <f t="shared" si="56"/>
        <v>2.5892778929697031</v>
      </c>
      <c r="J189">
        <f t="shared" si="60"/>
        <v>0.99519112776897845</v>
      </c>
      <c r="K189">
        <f t="shared" si="61"/>
        <v>24</v>
      </c>
      <c r="L189">
        <f t="shared" si="62"/>
        <v>24.148999076002532</v>
      </c>
      <c r="M189">
        <f t="shared" si="80"/>
        <v>49</v>
      </c>
      <c r="N189">
        <f t="shared" si="63"/>
        <v>2.111970902016945</v>
      </c>
      <c r="O189">
        <f t="shared" si="64"/>
        <v>0.98265552741817086</v>
      </c>
      <c r="P189">
        <f t="shared" si="65"/>
        <v>1.7584175114236713</v>
      </c>
      <c r="Q189">
        <f t="shared" si="66"/>
        <v>0.96066175214518934</v>
      </c>
      <c r="R189">
        <f t="shared" si="67"/>
        <v>24.402249043984206</v>
      </c>
      <c r="S189">
        <f t="shared" si="81"/>
        <v>49</v>
      </c>
      <c r="T189">
        <f t="shared" si="68"/>
        <v>1.8095761852211512</v>
      </c>
      <c r="U189">
        <f t="shared" si="69"/>
        <v>0.96481923210499099</v>
      </c>
      <c r="V189">
        <f t="shared" si="70"/>
        <v>1.376563483328932</v>
      </c>
      <c r="W189">
        <f t="shared" si="71"/>
        <v>0.91567637631896182</v>
      </c>
      <c r="X189">
        <f t="shared" si="72"/>
        <v>24.76729277910421</v>
      </c>
      <c r="Y189">
        <f t="shared" si="82"/>
        <v>49</v>
      </c>
      <c r="Z189">
        <f t="shared" si="73"/>
        <v>1.5671389464848515</v>
      </c>
      <c r="AA189">
        <f t="shared" si="74"/>
        <v>0.94145889126359705</v>
      </c>
      <c r="AB189">
        <f t="shared" si="75"/>
        <v>1.0671389464848515</v>
      </c>
      <c r="AC189">
        <f t="shared" si="76"/>
        <v>0.85704545139170074</v>
      </c>
      <c r="AD189">
        <f t="shared" si="77"/>
        <v>25.182054411187334</v>
      </c>
      <c r="AE189">
        <f t="shared" si="83"/>
        <v>7.0856192268795529E-3</v>
      </c>
      <c r="AF189">
        <v>49</v>
      </c>
      <c r="AG189">
        <f t="shared" si="78"/>
        <v>-0.73025267305095454</v>
      </c>
    </row>
    <row r="190" spans="6:33" x14ac:dyDescent="0.25">
      <c r="F190">
        <f t="shared" si="79"/>
        <v>49.25</v>
      </c>
      <c r="G190">
        <f t="shared" si="58"/>
        <v>2.8596341709995885</v>
      </c>
      <c r="H190">
        <f t="shared" si="59"/>
        <v>0.99787935019060059</v>
      </c>
      <c r="I190">
        <f t="shared" si="56"/>
        <v>2.6096341709995885</v>
      </c>
      <c r="J190">
        <f t="shared" si="60"/>
        <v>0.9954680452832313</v>
      </c>
      <c r="K190">
        <f t="shared" si="61"/>
        <v>24.25</v>
      </c>
      <c r="L190">
        <f t="shared" si="62"/>
        <v>24.398451580464648</v>
      </c>
      <c r="M190">
        <f t="shared" si="80"/>
        <v>49.25</v>
      </c>
      <c r="N190">
        <f t="shared" si="63"/>
        <v>2.126364964251596</v>
      </c>
      <c r="O190">
        <f t="shared" si="64"/>
        <v>0.9832635586773858</v>
      </c>
      <c r="P190">
        <f t="shared" si="65"/>
        <v>1.7728115736583223</v>
      </c>
      <c r="Q190">
        <f t="shared" si="66"/>
        <v>0.9618700325140529</v>
      </c>
      <c r="R190">
        <f t="shared" si="67"/>
        <v>24.647989380598091</v>
      </c>
      <c r="S190">
        <f t="shared" si="81"/>
        <v>49.25</v>
      </c>
      <c r="T190">
        <f t="shared" si="68"/>
        <v>1.8213288878214045</v>
      </c>
      <c r="U190">
        <f t="shared" si="69"/>
        <v>0.9657215611292187</v>
      </c>
      <c r="V190">
        <f t="shared" si="70"/>
        <v>1.388316185929185</v>
      </c>
      <c r="W190">
        <f t="shared" si="71"/>
        <v>0.91747960719137844</v>
      </c>
      <c r="X190">
        <f t="shared" si="72"/>
        <v>25.008610875014007</v>
      </c>
      <c r="Y190">
        <f t="shared" si="82"/>
        <v>49.25</v>
      </c>
      <c r="Z190">
        <f t="shared" si="73"/>
        <v>1.5773170854997942</v>
      </c>
      <c r="AA190">
        <f t="shared" si="74"/>
        <v>0.94263870849687104</v>
      </c>
      <c r="AB190">
        <f t="shared" si="75"/>
        <v>1.0773170854997942</v>
      </c>
      <c r="AC190">
        <f t="shared" si="76"/>
        <v>0.85933068405264235</v>
      </c>
      <c r="AD190">
        <f t="shared" si="77"/>
        <v>25.419665406204224</v>
      </c>
      <c r="AE190">
        <f t="shared" si="83"/>
        <v>6.6863153312660129E-3</v>
      </c>
      <c r="AF190">
        <v>49.25</v>
      </c>
      <c r="AG190">
        <f t="shared" si="78"/>
        <v>-0.72146040940193024</v>
      </c>
    </row>
    <row r="191" spans="6:33" x14ac:dyDescent="0.25">
      <c r="F191">
        <f t="shared" si="79"/>
        <v>49.5</v>
      </c>
      <c r="G191">
        <f t="shared" si="58"/>
        <v>2.8798873788257753</v>
      </c>
      <c r="H191">
        <f t="shared" si="59"/>
        <v>0.99801091375897466</v>
      </c>
      <c r="I191">
        <f t="shared" si="56"/>
        <v>2.6298873788257753</v>
      </c>
      <c r="J191">
        <f t="shared" si="60"/>
        <v>0.99572934207223962</v>
      </c>
      <c r="K191">
        <f t="shared" si="61"/>
        <v>24.5</v>
      </c>
      <c r="L191">
        <f t="shared" si="62"/>
        <v>24.647938036631142</v>
      </c>
      <c r="M191">
        <f t="shared" si="80"/>
        <v>49.5</v>
      </c>
      <c r="N191">
        <f t="shared" si="63"/>
        <v>2.1406861448462728</v>
      </c>
      <c r="O191">
        <f t="shared" si="64"/>
        <v>0.98385032171517395</v>
      </c>
      <c r="P191">
        <f t="shared" si="65"/>
        <v>1.7871327542529991</v>
      </c>
      <c r="Q191">
        <f t="shared" si="66"/>
        <v>0.96304198265190721</v>
      </c>
      <c r="R191">
        <f t="shared" si="67"/>
        <v>24.893879051039338</v>
      </c>
      <c r="S191">
        <f t="shared" si="81"/>
        <v>49.5</v>
      </c>
      <c r="T191">
        <f t="shared" si="68"/>
        <v>1.8330220828118067</v>
      </c>
      <c r="U191">
        <f t="shared" si="69"/>
        <v>0.96660035642677333</v>
      </c>
      <c r="V191">
        <f t="shared" si="70"/>
        <v>1.4000093809195873</v>
      </c>
      <c r="W191">
        <f t="shared" si="71"/>
        <v>0.91924474533832068</v>
      </c>
      <c r="X191">
        <f t="shared" si="72"/>
        <v>25.250151598568134</v>
      </c>
      <c r="Y191">
        <f t="shared" si="82"/>
        <v>49.5</v>
      </c>
      <c r="Z191">
        <f t="shared" si="73"/>
        <v>1.5874436894128876</v>
      </c>
      <c r="AA191">
        <f t="shared" si="74"/>
        <v>0.94379390453447154</v>
      </c>
      <c r="AB191">
        <f t="shared" si="75"/>
        <v>1.0874436894128876</v>
      </c>
      <c r="AC191">
        <f t="shared" si="76"/>
        <v>0.86157961408023098</v>
      </c>
      <c r="AD191">
        <f t="shared" si="77"/>
        <v>25.657534934268767</v>
      </c>
      <c r="AE191">
        <f t="shared" si="83"/>
        <v>6.3087722683189034E-3</v>
      </c>
      <c r="AF191">
        <v>49.5</v>
      </c>
      <c r="AG191">
        <f t="shared" si="78"/>
        <v>-0.71309816301575024</v>
      </c>
    </row>
    <row r="192" spans="6:33" x14ac:dyDescent="0.25">
      <c r="F192">
        <f t="shared" si="79"/>
        <v>49.75</v>
      </c>
      <c r="G192">
        <f t="shared" si="58"/>
        <v>2.900038554945604</v>
      </c>
      <c r="H192">
        <f t="shared" si="59"/>
        <v>0.9981344161863499</v>
      </c>
      <c r="I192">
        <f t="shared" si="56"/>
        <v>2.650038554945604</v>
      </c>
      <c r="J192">
        <f t="shared" si="60"/>
        <v>0.99597587070968441</v>
      </c>
      <c r="K192">
        <f t="shared" si="61"/>
        <v>24.75</v>
      </c>
      <c r="L192">
        <f t="shared" si="62"/>
        <v>24.897456365664887</v>
      </c>
      <c r="M192">
        <f t="shared" si="80"/>
        <v>49.75</v>
      </c>
      <c r="N192">
        <f t="shared" si="63"/>
        <v>2.1549351781294881</v>
      </c>
      <c r="O192">
        <f t="shared" si="64"/>
        <v>0.9844165464498128</v>
      </c>
      <c r="P192">
        <f t="shared" si="65"/>
        <v>1.8013817875362144</v>
      </c>
      <c r="Q192">
        <f t="shared" si="66"/>
        <v>0.96417863764135647</v>
      </c>
      <c r="R192">
        <f t="shared" si="67"/>
        <v>25.139912829996675</v>
      </c>
      <c r="S192">
        <f t="shared" si="81"/>
        <v>49.75</v>
      </c>
      <c r="T192">
        <f t="shared" si="68"/>
        <v>1.8446563697690774</v>
      </c>
      <c r="U192">
        <f t="shared" si="69"/>
        <v>0.96745622928629116</v>
      </c>
      <c r="V192">
        <f t="shared" si="70"/>
        <v>1.411643667876858</v>
      </c>
      <c r="W192">
        <f t="shared" si="71"/>
        <v>0.92097254612013557</v>
      </c>
      <c r="X192">
        <f t="shared" si="72"/>
        <v>25.491909143066504</v>
      </c>
      <c r="Y192">
        <f t="shared" si="82"/>
        <v>49.75</v>
      </c>
      <c r="Z192">
        <f t="shared" si="73"/>
        <v>1.597519277472802</v>
      </c>
      <c r="AA192">
        <f t="shared" si="74"/>
        <v>0.94492499796291252</v>
      </c>
      <c r="AB192">
        <f t="shared" si="75"/>
        <v>1.097519277472802</v>
      </c>
      <c r="AC192">
        <f t="shared" si="76"/>
        <v>0.8637927707723505</v>
      </c>
      <c r="AD192">
        <f t="shared" si="77"/>
        <v>25.895657391121759</v>
      </c>
      <c r="AE192">
        <f t="shared" si="83"/>
        <v>5.9518669038234884E-3</v>
      </c>
      <c r="AF192">
        <v>49.75</v>
      </c>
      <c r="AG192">
        <f t="shared" si="78"/>
        <v>-0.70514663312374481</v>
      </c>
    </row>
    <row r="193" spans="6:33" x14ac:dyDescent="0.25">
      <c r="F193">
        <f t="shared" si="79"/>
        <v>50</v>
      </c>
      <c r="G193">
        <f t="shared" si="58"/>
        <v>2.9200887222397811</v>
      </c>
      <c r="H193">
        <f t="shared" si="59"/>
        <v>0.9982503412694298</v>
      </c>
      <c r="I193">
        <f t="shared" si="56"/>
        <v>2.6700887222397811</v>
      </c>
      <c r="J193">
        <f t="shared" si="60"/>
        <v>0.99620843965793493</v>
      </c>
      <c r="K193">
        <f t="shared" si="61"/>
        <v>25</v>
      </c>
      <c r="L193">
        <f t="shared" si="62"/>
        <v>25.147004613356941</v>
      </c>
      <c r="M193">
        <f t="shared" si="80"/>
        <v>50</v>
      </c>
      <c r="N193">
        <f t="shared" si="63"/>
        <v>2.1691127873871254</v>
      </c>
      <c r="O193">
        <f t="shared" si="64"/>
        <v>0.98496293894594711</v>
      </c>
      <c r="P193">
        <f t="shared" si="65"/>
        <v>1.8155593967938517</v>
      </c>
      <c r="Q193">
        <f t="shared" si="66"/>
        <v>0.96528100658449778</v>
      </c>
      <c r="R193">
        <f t="shared" si="67"/>
        <v>25.386085671642032</v>
      </c>
      <c r="S193">
        <f t="shared" si="81"/>
        <v>50</v>
      </c>
      <c r="T193">
        <f t="shared" si="68"/>
        <v>1.8562323392536677</v>
      </c>
      <c r="U193">
        <f t="shared" si="69"/>
        <v>0.96828977577789876</v>
      </c>
      <c r="V193">
        <f t="shared" si="70"/>
        <v>1.4232196373614485</v>
      </c>
      <c r="W193">
        <f t="shared" si="71"/>
        <v>0.92266375267058665</v>
      </c>
      <c r="X193">
        <f t="shared" si="72"/>
        <v>25.733877852721967</v>
      </c>
      <c r="Y193">
        <f t="shared" si="82"/>
        <v>50</v>
      </c>
      <c r="Z193">
        <f t="shared" si="73"/>
        <v>1.6075443611198905</v>
      </c>
      <c r="AA193">
        <f t="shared" si="74"/>
        <v>0.94603249686813617</v>
      </c>
      <c r="AB193">
        <f t="shared" si="75"/>
        <v>1.1075443611198905</v>
      </c>
      <c r="AC193">
        <f t="shared" si="76"/>
        <v>0.86597067811292949</v>
      </c>
      <c r="AD193">
        <f t="shared" si="77"/>
        <v>26.134027295955079</v>
      </c>
      <c r="AE193">
        <f t="shared" si="83"/>
        <v>5.6145288354219397E-3</v>
      </c>
      <c r="AF193">
        <v>50</v>
      </c>
      <c r="AG193">
        <f t="shared" si="78"/>
        <v>-0.6975872510131258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5122" r:id="rId4">
          <objectPr defaultSize="0" autoPict="0" r:id="rId5">
            <anchor moveWithCells="1" sizeWithCells="1">
              <from>
                <xdr:col>0</xdr:col>
                <xdr:colOff>47625</xdr:colOff>
                <xdr:row>6</xdr:row>
                <xdr:rowOff>180975</xdr:rowOff>
              </from>
              <to>
                <xdr:col>5</xdr:col>
                <xdr:colOff>95250</xdr:colOff>
                <xdr:row>14</xdr:row>
                <xdr:rowOff>28575</xdr:rowOff>
              </to>
            </anchor>
          </objectPr>
        </oleObject>
      </mc:Choice>
      <mc:Fallback>
        <oleObject progId="Equation.DSMT4" shapeId="5122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C6EF-04A5-4A5E-A6D1-59FB50F0C0AC}">
  <dimension ref="C1:AH193"/>
  <sheetViews>
    <sheetView topLeftCell="A153" workbookViewId="0">
      <selection activeCell="A7" sqref="A7"/>
    </sheetView>
  </sheetViews>
  <sheetFormatPr defaultRowHeight="15" x14ac:dyDescent="0.25"/>
  <cols>
    <col min="2" max="2" width="0" hidden="1" customWidth="1"/>
    <col min="18" max="18" width="12" bestFit="1" customWidth="1"/>
    <col min="24" max="24" width="12" bestFit="1" customWidth="1"/>
    <col min="30" max="30" width="12" bestFit="1" customWidth="1"/>
    <col min="31" max="33" width="12" customWidth="1"/>
    <col min="34" max="34" width="12" bestFit="1" customWidth="1"/>
  </cols>
  <sheetData>
    <row r="1" spans="3:34" x14ac:dyDescent="0.25">
      <c r="C1" t="s">
        <v>1</v>
      </c>
      <c r="G1" t="s">
        <v>8</v>
      </c>
      <c r="H1">
        <v>0.25</v>
      </c>
      <c r="N1" t="s">
        <v>8</v>
      </c>
      <c r="O1">
        <v>0.5</v>
      </c>
      <c r="T1" t="s">
        <v>8</v>
      </c>
      <c r="U1">
        <v>0.75</v>
      </c>
      <c r="Z1" t="s">
        <v>8</v>
      </c>
      <c r="AA1">
        <v>1</v>
      </c>
      <c r="AF1" t="s">
        <v>31</v>
      </c>
    </row>
    <row r="2" spans="3:34" x14ac:dyDescent="0.25">
      <c r="C2">
        <v>25</v>
      </c>
      <c r="F2" t="s">
        <v>0</v>
      </c>
      <c r="G2" t="s">
        <v>6</v>
      </c>
      <c r="H2" t="s">
        <v>4</v>
      </c>
      <c r="I2" t="s">
        <v>7</v>
      </c>
      <c r="J2" t="s">
        <v>5</v>
      </c>
      <c r="K2" t="s">
        <v>9</v>
      </c>
      <c r="L2" t="s">
        <v>10</v>
      </c>
      <c r="M2" t="s">
        <v>0</v>
      </c>
      <c r="N2" t="s">
        <v>6</v>
      </c>
      <c r="O2" t="s">
        <v>4</v>
      </c>
      <c r="P2" t="s">
        <v>7</v>
      </c>
      <c r="Q2" t="s">
        <v>5</v>
      </c>
      <c r="R2" t="s">
        <v>11</v>
      </c>
      <c r="S2" t="s">
        <v>0</v>
      </c>
      <c r="T2" t="s">
        <v>6</v>
      </c>
      <c r="U2" t="s">
        <v>4</v>
      </c>
      <c r="V2" t="s">
        <v>7</v>
      </c>
      <c r="W2" t="s">
        <v>5</v>
      </c>
      <c r="X2" t="s">
        <v>12</v>
      </c>
      <c r="Y2" t="s">
        <v>0</v>
      </c>
      <c r="Z2" t="s">
        <v>6</v>
      </c>
      <c r="AA2" t="s">
        <v>4</v>
      </c>
      <c r="AB2" t="s">
        <v>7</v>
      </c>
      <c r="AC2" t="s">
        <v>5</v>
      </c>
      <c r="AD2" t="s">
        <v>13</v>
      </c>
      <c r="AF2" t="s">
        <v>30</v>
      </c>
      <c r="AG2" s="2" t="s">
        <v>14</v>
      </c>
      <c r="AH2" t="s">
        <v>32</v>
      </c>
    </row>
    <row r="3" spans="3:34" x14ac:dyDescent="0.25">
      <c r="C3" t="s">
        <v>2</v>
      </c>
      <c r="D3" s="1">
        <v>2.2499999999999999E-2</v>
      </c>
      <c r="F3">
        <v>2.5</v>
      </c>
      <c r="G3">
        <f>(LN(F3/$C$2)+($D$3+0.5*$D$4^2)*$H$1)/($D$4*SQRT($H$1))</f>
        <v>-9.062840371976181</v>
      </c>
      <c r="H3">
        <f>NORMSDIST(G3)</f>
        <v>6.3548477532025846E-20</v>
      </c>
      <c r="I3">
        <f t="shared" ref="I3:I66" si="0">G3-$D$4*SQRT($H$1)</f>
        <v>-9.312840371976181</v>
      </c>
      <c r="J3">
        <f>NORMSDIST(I3)</f>
        <v>6.2229314452972828E-21</v>
      </c>
      <c r="K3">
        <f>IF(F3-$C$2&gt;0,F3-$C$2,0)</f>
        <v>0</v>
      </c>
      <c r="L3">
        <f>F3*H3-$C$2*J3/EXP($D$3*$H$1)</f>
        <v>4.1705508224257378E-21</v>
      </c>
      <c r="M3">
        <v>2.5</v>
      </c>
      <c r="N3">
        <f>(LN(M3/$C$2)+($D$3+0.5*$D$4^2)*$O$1)/($D$4*SQRT($O$1))</f>
        <v>-6.3040976336105548</v>
      </c>
      <c r="O3">
        <f>NORMSDIST(N3)</f>
        <v>1.4493886554751545E-10</v>
      </c>
      <c r="P3">
        <f>N3-$D$4*SQRT($O$1)</f>
        <v>-6.6576510242038287</v>
      </c>
      <c r="Q3">
        <f>NORMSDIST(P3)</f>
        <v>1.3911922396013736E-11</v>
      </c>
      <c r="R3">
        <f>M3*O3-$C$2*Q3/EXP($D$3*$O$1)</f>
        <v>1.8439905348850014E-11</v>
      </c>
      <c r="S3">
        <v>2.5</v>
      </c>
      <c r="T3">
        <f>(LN(S3/$C$2)+($D$3+0.5*$D$4^2)*$U$1)/($D$4*SQRT($U$1))</f>
        <v>-5.0621149989721168</v>
      </c>
      <c r="U3">
        <f>NORMSDIST(T3)</f>
        <v>2.0731539155760588E-7</v>
      </c>
      <c r="V3">
        <f>T3-$D$4*SQRT($U$1)</f>
        <v>-5.4951277008643364</v>
      </c>
      <c r="W3">
        <f>NORMSDIST(V3)</f>
        <v>1.9521389329475188E-8</v>
      </c>
      <c r="X3">
        <f>S3*U3-$C$2*W3/EXP($D$3*$U$1)</f>
        <v>3.8420233247802289E-8</v>
      </c>
      <c r="Y3">
        <v>2.5</v>
      </c>
      <c r="Z3">
        <f>(LN(Y3/$C$2)+($D$3+0.5*$D$4^2)*$U$1)/($D$4*SQRT($AA$1))</f>
        <v>-4.3839201859880905</v>
      </c>
      <c r="AA3">
        <f>NORMSDIST(Z3)</f>
        <v>5.8281246909609908E-6</v>
      </c>
      <c r="AB3">
        <f>Z3-$D$4*SQRT($AA$1)</f>
        <v>-4.8839201859880905</v>
      </c>
      <c r="AC3">
        <f>NORMSDIST(AB3)</f>
        <v>5.1998592443598265E-7</v>
      </c>
      <c r="AD3">
        <f>Y3*AA3-$C$2*AC3/EXP($D$3*$AA$1)</f>
        <v>1.8598897038924096E-6</v>
      </c>
      <c r="AF3">
        <f>EXP(-(G3^2)/2)/SQRT(2*PI())</f>
        <v>5.827805006474619E-19</v>
      </c>
      <c r="AG3">
        <v>2.5</v>
      </c>
      <c r="AH3">
        <f>AF3*AG3*SQRT($H$1)</f>
        <v>7.2847562580932735E-19</v>
      </c>
    </row>
    <row r="4" spans="3:34" x14ac:dyDescent="0.25">
      <c r="C4" t="s">
        <v>3</v>
      </c>
      <c r="D4">
        <v>0.5</v>
      </c>
      <c r="F4">
        <f>F3+0.25</f>
        <v>2.75</v>
      </c>
      <c r="G4">
        <f t="shared" ref="G4:G67" si="1">(LN(F4/$C$2)+($D$3+0.5*$D$4^2)*$H$1)/($D$4*SQRT($H$1))</f>
        <v>-8.6815996527588819</v>
      </c>
      <c r="H4">
        <f t="shared" ref="H4:H67" si="2">NORMSDIST(G4)</f>
        <v>1.9512046464521794E-18</v>
      </c>
      <c r="I4">
        <f t="shared" si="0"/>
        <v>-8.9315996527588819</v>
      </c>
      <c r="J4">
        <f t="shared" ref="J4:J67" si="3">NORMSDIST(I4)</f>
        <v>2.0994629161711615E-19</v>
      </c>
      <c r="K4">
        <f t="shared" ref="K4:K67" si="4">IF(F4-$C$2&gt;0,F4-$C$2,0)</f>
        <v>0</v>
      </c>
      <c r="L4">
        <f t="shared" ref="L4:L67" si="5">F4*H4-$C$2*J4/EXP($D$3*$H$1)</f>
        <v>1.4659630464838346E-19</v>
      </c>
      <c r="M4">
        <f>M3+0.25</f>
        <v>2.75</v>
      </c>
      <c r="N4">
        <f t="shared" ref="N4:N67" si="6">(LN(M4/$C$2)+($D$3+0.5*$D$4^2)*$O$1)/($D$4*SQRT($O$1))</f>
        <v>-6.0345197357875664</v>
      </c>
      <c r="O4">
        <f t="shared" ref="O4:O67" si="7">NORMSDIST(N4)</f>
        <v>7.9718072684995765E-10</v>
      </c>
      <c r="P4">
        <f t="shared" ref="P4:P67" si="8">N4-$D$4*SQRT($O$1)</f>
        <v>-6.3880731263808403</v>
      </c>
      <c r="Q4">
        <f t="shared" ref="Q4:Q67" si="9">NORMSDIST(P4)</f>
        <v>8.3994504067624032E-11</v>
      </c>
      <c r="R4">
        <f t="shared" ref="R4:R67" si="10">M4*O4-$C$2*Q4/EXP($D$3*$O$1)</f>
        <v>1.1587546639443562E-10</v>
      </c>
      <c r="S4">
        <f>S3+0.25</f>
        <v>2.75</v>
      </c>
      <c r="T4">
        <f t="shared" ref="T4:T67" si="11">(LN(S4/$C$2)+($D$3+0.5*$D$4^2)*$U$1)/($D$4*SQRT($U$1))</f>
        <v>-4.8420055671059625</v>
      </c>
      <c r="U4">
        <f t="shared" ref="U4:U67" si="12">NORMSDIST(T4)</f>
        <v>6.4267581042103533E-7</v>
      </c>
      <c r="V4">
        <f t="shared" ref="V4:V67" si="13">T4-$D$4*SQRT($U$1)</f>
        <v>-5.2750182689981822</v>
      </c>
      <c r="W4">
        <f t="shared" ref="W4:W67" si="14">NORMSDIST(V4)</f>
        <v>6.6371431612185248E-8</v>
      </c>
      <c r="X4">
        <f t="shared" ref="X4:X67" si="15">S4*U4-$C$2*W4/EXP($D$3*$U$1)</f>
        <v>1.3583820562699626E-7</v>
      </c>
      <c r="Y4">
        <f>Y3+0.25</f>
        <v>2.75</v>
      </c>
      <c r="Z4">
        <f t="shared" ref="Z4:Z67" si="16">(LN(Y4/$C$2)+($D$3+0.5*$D$4^2)*$U$1)/($D$4*SQRT($AA$1))</f>
        <v>-4.193299826379441</v>
      </c>
      <c r="AA4">
        <f t="shared" ref="AA4:AA67" si="17">NORMSDIST(Z4)</f>
        <v>1.3746284070544358E-5</v>
      </c>
      <c r="AB4">
        <f t="shared" ref="AB4:AB67" si="18">Z4-$D$4*SQRT($AA$1)</f>
        <v>-4.693299826379441</v>
      </c>
      <c r="AC4">
        <f t="shared" ref="AC4:AC67" si="19">NORMSDIST(AB4)</f>
        <v>1.3441651686245858E-6</v>
      </c>
      <c r="AD4">
        <f t="shared" ref="AD4:AD67" si="20">Y4*AA4-$C$2*AC4/EXP($D$3*$AA$1)</f>
        <v>4.9458022786250249E-6</v>
      </c>
      <c r="AE4">
        <f t="shared" ref="AE4:AE67" si="21">EXP(-G4^2/2)</f>
        <v>2.3250110169165804E+16</v>
      </c>
      <c r="AF4">
        <f t="shared" ref="AF4:AF67" si="22">EXP(-(G4^2)/2)/SQRT(2*PI())</f>
        <v>1.7158726453284003E-17</v>
      </c>
      <c r="AG4">
        <v>2.75</v>
      </c>
      <c r="AH4">
        <f t="shared" ref="AH4:AH67" si="23">AF4*AG4*SQRT($H$1)</f>
        <v>2.3593248873265506E-17</v>
      </c>
    </row>
    <row r="5" spans="3:34" x14ac:dyDescent="0.25">
      <c r="F5">
        <f t="shared" ref="F5:F68" si="24">F4+0.25</f>
        <v>3</v>
      </c>
      <c r="G5">
        <f t="shared" si="1"/>
        <v>-8.3335541448003632</v>
      </c>
      <c r="H5">
        <f t="shared" si="2"/>
        <v>3.9225475065401468E-17</v>
      </c>
      <c r="I5">
        <f t="shared" si="0"/>
        <v>-8.5835541448003632</v>
      </c>
      <c r="J5">
        <f t="shared" si="3"/>
        <v>4.5992989540837012E-18</v>
      </c>
      <c r="K5">
        <f t="shared" si="4"/>
        <v>0</v>
      </c>
      <c r="L5">
        <f t="shared" si="5"/>
        <v>3.3389121068055885E-18</v>
      </c>
      <c r="M5">
        <f t="shared" ref="M5:M68" si="25">M4+0.25</f>
        <v>3</v>
      </c>
      <c r="N5">
        <f t="shared" si="6"/>
        <v>-5.7884143969485811</v>
      </c>
      <c r="O5">
        <f t="shared" si="7"/>
        <v>3.5526971633303662E-9</v>
      </c>
      <c r="P5">
        <f t="shared" si="8"/>
        <v>-6.141967787541855</v>
      </c>
      <c r="Q5">
        <f t="shared" si="9"/>
        <v>4.0752694595271693E-10</v>
      </c>
      <c r="R5">
        <f t="shared" si="10"/>
        <v>5.838924852755094E-10</v>
      </c>
      <c r="S5">
        <f t="shared" ref="S5:S68" si="26">S4+0.25</f>
        <v>3</v>
      </c>
      <c r="T5">
        <f t="shared" si="11"/>
        <v>-4.6410613993958716</v>
      </c>
      <c r="U5">
        <f t="shared" si="12"/>
        <v>1.7331205128466283E-6</v>
      </c>
      <c r="V5">
        <f t="shared" si="13"/>
        <v>-5.0740741012880912</v>
      </c>
      <c r="W5">
        <f t="shared" si="14"/>
        <v>1.9469365275694924E-7</v>
      </c>
      <c r="X5">
        <f t="shared" si="15"/>
        <v>4.1346746050595274E-7</v>
      </c>
      <c r="Y5">
        <f t="shared" ref="Y5:Y68" si="27">Y4+0.25</f>
        <v>3</v>
      </c>
      <c r="Z5">
        <f t="shared" si="16"/>
        <v>-4.0192770724001816</v>
      </c>
      <c r="AA5">
        <f t="shared" si="17"/>
        <v>2.9188493824048807E-5</v>
      </c>
      <c r="AB5">
        <f t="shared" si="18"/>
        <v>-4.5192770724001816</v>
      </c>
      <c r="AC5">
        <f t="shared" si="19"/>
        <v>3.1025572803975636E-6</v>
      </c>
      <c r="AD5">
        <f t="shared" si="20"/>
        <v>1.172725098784866E-5</v>
      </c>
      <c r="AE5">
        <f t="shared" si="21"/>
        <v>1203562546326325.5</v>
      </c>
      <c r="AF5">
        <f t="shared" si="22"/>
        <v>3.3146784238105253E-16</v>
      </c>
      <c r="AG5">
        <v>3</v>
      </c>
      <c r="AH5">
        <f t="shared" si="23"/>
        <v>4.9720176357157875E-16</v>
      </c>
    </row>
    <row r="6" spans="3:34" x14ac:dyDescent="0.25">
      <c r="F6">
        <f t="shared" si="24"/>
        <v>3.25</v>
      </c>
      <c r="G6">
        <f t="shared" si="1"/>
        <v>-8.0133833141062176</v>
      </c>
      <c r="H6">
        <f t="shared" si="2"/>
        <v>5.5797570309074917E-16</v>
      </c>
      <c r="I6">
        <f t="shared" si="0"/>
        <v>-8.2633833141062176</v>
      </c>
      <c r="J6">
        <f t="shared" si="3"/>
        <v>7.080030699687851E-17</v>
      </c>
      <c r="K6">
        <f t="shared" si="4"/>
        <v>0</v>
      </c>
      <c r="L6">
        <f t="shared" si="5"/>
        <v>5.3341703650002497E-17</v>
      </c>
      <c r="M6">
        <f t="shared" si="25"/>
        <v>3.25</v>
      </c>
      <c r="N6">
        <f t="shared" si="6"/>
        <v>-5.5620194314266209</v>
      </c>
      <c r="O6">
        <f t="shared" si="7"/>
        <v>1.3333529527411245E-8</v>
      </c>
      <c r="P6">
        <f t="shared" si="8"/>
        <v>-5.9155728220198949</v>
      </c>
      <c r="Q6">
        <f t="shared" si="9"/>
        <v>1.6536127084272603E-9</v>
      </c>
      <c r="R6">
        <f t="shared" si="10"/>
        <v>2.4561255433918808E-9</v>
      </c>
      <c r="S6">
        <f t="shared" si="26"/>
        <v>3.25</v>
      </c>
      <c r="T6">
        <f t="shared" si="11"/>
        <v>-4.4562106841079414</v>
      </c>
      <c r="U6">
        <f t="shared" si="12"/>
        <v>4.1710525962469543E-6</v>
      </c>
      <c r="V6">
        <f t="shared" si="13"/>
        <v>-4.889223386000161</v>
      </c>
      <c r="W6">
        <f t="shared" si="14"/>
        <v>5.0617282551984521E-7</v>
      </c>
      <c r="X6">
        <f t="shared" si="15"/>
        <v>1.1133502950846982E-6</v>
      </c>
      <c r="Y6">
        <f t="shared" si="27"/>
        <v>3.25</v>
      </c>
      <c r="Z6">
        <f t="shared" si="16"/>
        <v>-3.8591916570531093</v>
      </c>
      <c r="AA6">
        <f t="shared" si="17"/>
        <v>5.6881347465534589E-5</v>
      </c>
      <c r="AB6">
        <f t="shared" si="18"/>
        <v>-4.3591916570531097</v>
      </c>
      <c r="AC6">
        <f t="shared" si="19"/>
        <v>6.5271873753898643E-6</v>
      </c>
      <c r="AD6">
        <f t="shared" si="20"/>
        <v>2.5315240970983277E-5</v>
      </c>
      <c r="AE6">
        <f t="shared" si="21"/>
        <v>87894299762447.719</v>
      </c>
      <c r="AF6">
        <f t="shared" si="22"/>
        <v>4.5388868388468388E-15</v>
      </c>
      <c r="AG6">
        <v>3.25</v>
      </c>
      <c r="AH6">
        <f t="shared" si="23"/>
        <v>7.3756911131261125E-15</v>
      </c>
    </row>
    <row r="7" spans="3:34" x14ac:dyDescent="0.25">
      <c r="F7">
        <f t="shared" si="24"/>
        <v>3.5</v>
      </c>
      <c r="G7">
        <f t="shared" si="1"/>
        <v>-7.716951425491331</v>
      </c>
      <c r="H7">
        <f t="shared" si="2"/>
        <v>5.9572515706298076E-15</v>
      </c>
      <c r="I7">
        <f t="shared" si="0"/>
        <v>-7.966951425491331</v>
      </c>
      <c r="J7">
        <f t="shared" si="3"/>
        <v>8.1318276846825106E-16</v>
      </c>
      <c r="K7">
        <f t="shared" si="4"/>
        <v>0</v>
      </c>
      <c r="L7">
        <f t="shared" si="5"/>
        <v>6.3484409436667005E-16</v>
      </c>
      <c r="M7">
        <f t="shared" si="25"/>
        <v>3.5</v>
      </c>
      <c r="N7">
        <f t="shared" si="6"/>
        <v>-5.3524104328270985</v>
      </c>
      <c r="O7">
        <f t="shared" si="7"/>
        <v>4.3395132678207543E-8</v>
      </c>
      <c r="P7">
        <f t="shared" si="8"/>
        <v>-5.7059638234203724</v>
      </c>
      <c r="Q7">
        <f t="shared" si="9"/>
        <v>5.7843284871705796E-9</v>
      </c>
      <c r="R7">
        <f t="shared" si="10"/>
        <v>8.892477812960684E-9</v>
      </c>
      <c r="S7">
        <f t="shared" si="26"/>
        <v>3.5</v>
      </c>
      <c r="T7">
        <f t="shared" si="11"/>
        <v>-4.2850656534197471</v>
      </c>
      <c r="U7">
        <f t="shared" si="12"/>
        <v>9.1342615643743359E-6</v>
      </c>
      <c r="V7">
        <f t="shared" si="13"/>
        <v>-4.7180783553119667</v>
      </c>
      <c r="W7">
        <f t="shared" si="14"/>
        <v>1.1904140090491994E-6</v>
      </c>
      <c r="X7">
        <f t="shared" si="15"/>
        <v>2.7075575317287612E-6</v>
      </c>
      <c r="Y7">
        <f t="shared" si="27"/>
        <v>3.5</v>
      </c>
      <c r="Z7">
        <f t="shared" si="16"/>
        <v>-3.7109757127456655</v>
      </c>
      <c r="AA7">
        <f t="shared" si="17"/>
        <v>1.0323095710090017E-4</v>
      </c>
      <c r="AB7">
        <f t="shared" si="18"/>
        <v>-4.2109757127456655</v>
      </c>
      <c r="AC7">
        <f t="shared" si="19"/>
        <v>1.2713504240441658E-5</v>
      </c>
      <c r="AD7">
        <f t="shared" si="20"/>
        <v>5.0542237349286646E-5</v>
      </c>
      <c r="AE7">
        <f t="shared" si="21"/>
        <v>8539039542854.1836</v>
      </c>
      <c r="AF7">
        <f t="shared" si="22"/>
        <v>4.6719807116396817E-14</v>
      </c>
      <c r="AG7">
        <v>3.5</v>
      </c>
      <c r="AH7">
        <f t="shared" si="23"/>
        <v>8.1759662453694424E-14</v>
      </c>
    </row>
    <row r="8" spans="3:34" x14ac:dyDescent="0.25">
      <c r="F8">
        <f t="shared" si="24"/>
        <v>3.75</v>
      </c>
      <c r="G8">
        <f t="shared" si="1"/>
        <v>-7.4409799395435252</v>
      </c>
      <c r="H8">
        <f t="shared" si="2"/>
        <v>4.997056220065656E-14</v>
      </c>
      <c r="I8">
        <f t="shared" si="0"/>
        <v>-7.6909799395435252</v>
      </c>
      <c r="J8">
        <f t="shared" si="3"/>
        <v>7.3006164430991226E-15</v>
      </c>
      <c r="K8">
        <f t="shared" si="4"/>
        <v>0</v>
      </c>
      <c r="L8">
        <f t="shared" si="5"/>
        <v>5.8979643178209951E-15</v>
      </c>
      <c r="M8">
        <f t="shared" si="25"/>
        <v>3.75</v>
      </c>
      <c r="N8">
        <f t="shared" si="6"/>
        <v>-5.1572691236992769</v>
      </c>
      <c r="O8">
        <f t="shared" si="7"/>
        <v>1.2528876325688235E-7</v>
      </c>
      <c r="P8">
        <f t="shared" si="8"/>
        <v>-5.5108225142925509</v>
      </c>
      <c r="Q8">
        <f t="shared" si="9"/>
        <v>1.7858036510703582E-8</v>
      </c>
      <c r="R8">
        <f t="shared" si="10"/>
        <v>2.8376375890124557E-8</v>
      </c>
      <c r="S8">
        <f t="shared" si="26"/>
        <v>3.75</v>
      </c>
      <c r="T8">
        <f t="shared" si="11"/>
        <v>-4.1257334417191203</v>
      </c>
      <c r="U8">
        <f t="shared" si="12"/>
        <v>1.8477755395579102E-5</v>
      </c>
      <c r="V8">
        <f t="shared" si="13"/>
        <v>-4.5587461436113399</v>
      </c>
      <c r="W8">
        <f t="shared" si="14"/>
        <v>2.5729963930760243E-6</v>
      </c>
      <c r="X8">
        <f t="shared" si="15"/>
        <v>6.0430482996986281E-6</v>
      </c>
      <c r="Y8">
        <f t="shared" si="27"/>
        <v>3.75</v>
      </c>
      <c r="Z8">
        <f t="shared" si="16"/>
        <v>-3.5729899697717626</v>
      </c>
      <c r="AA8">
        <f t="shared" si="17"/>
        <v>1.7646414223179861E-4</v>
      </c>
      <c r="AB8">
        <f t="shared" si="18"/>
        <v>-4.0729899697717631</v>
      </c>
      <c r="AC8">
        <f t="shared" si="19"/>
        <v>2.3206711957231266E-5</v>
      </c>
      <c r="AD8">
        <f t="shared" si="20"/>
        <v>9.4480750184938343E-5</v>
      </c>
      <c r="AE8">
        <f t="shared" si="21"/>
        <v>1054503578430.0365</v>
      </c>
      <c r="AF8">
        <f t="shared" si="22"/>
        <v>3.7832235808567387E-13</v>
      </c>
      <c r="AG8">
        <v>3.75</v>
      </c>
      <c r="AH8">
        <f t="shared" si="23"/>
        <v>7.0935442141063848E-13</v>
      </c>
    </row>
    <row r="9" spans="3:34" x14ac:dyDescent="0.25">
      <c r="F9">
        <f t="shared" si="24"/>
        <v>4</v>
      </c>
      <c r="G9">
        <f t="shared" si="1"/>
        <v>-7.1828258549932409</v>
      </c>
      <c r="H9">
        <f t="shared" si="2"/>
        <v>3.414252882118961E-13</v>
      </c>
      <c r="I9">
        <f t="shared" si="0"/>
        <v>-7.4328258549932409</v>
      </c>
      <c r="J9">
        <f t="shared" si="3"/>
        <v>5.3150907106724689E-14</v>
      </c>
      <c r="K9">
        <f t="shared" si="4"/>
        <v>0</v>
      </c>
      <c r="L9">
        <f t="shared" si="5"/>
        <v>4.4381839252480385E-14</v>
      </c>
      <c r="M9">
        <f t="shared" si="25"/>
        <v>4</v>
      </c>
      <c r="N9">
        <f t="shared" si="6"/>
        <v>-4.974726619922766</v>
      </c>
      <c r="O9">
        <f t="shared" si="7"/>
        <v>3.2669892517476926E-7</v>
      </c>
      <c r="P9">
        <f t="shared" si="8"/>
        <v>-5.3282800105160399</v>
      </c>
      <c r="Q9">
        <f t="shared" si="9"/>
        <v>4.9573594931382328E-8</v>
      </c>
      <c r="R9">
        <f t="shared" si="10"/>
        <v>8.1320267288473063E-8</v>
      </c>
      <c r="S9">
        <f t="shared" si="26"/>
        <v>4</v>
      </c>
      <c r="T9">
        <f t="shared" si="11"/>
        <v>-3.9766881115116122</v>
      </c>
      <c r="U9">
        <f t="shared" si="12"/>
        <v>3.4940861179141068E-5</v>
      </c>
      <c r="V9">
        <f t="shared" si="13"/>
        <v>-4.4097008134038314</v>
      </c>
      <c r="W9">
        <f t="shared" si="14"/>
        <v>5.1756765370261659E-6</v>
      </c>
      <c r="X9">
        <f t="shared" si="15"/>
        <v>1.2536699840113408E-5</v>
      </c>
      <c r="Y9">
        <f t="shared" si="27"/>
        <v>4</v>
      </c>
      <c r="Z9">
        <f t="shared" si="16"/>
        <v>-3.4439129274966205</v>
      </c>
      <c r="AA9">
        <f t="shared" si="17"/>
        <v>2.8668015993314809E-4</v>
      </c>
      <c r="AB9">
        <f t="shared" si="18"/>
        <v>-3.9439129274966205</v>
      </c>
      <c r="AC9">
        <f t="shared" si="19"/>
        <v>4.0081387148477005E-5</v>
      </c>
      <c r="AD9">
        <f t="shared" si="20"/>
        <v>1.6697999291138033E-4</v>
      </c>
      <c r="AE9">
        <f t="shared" si="21"/>
        <v>159688939467.18011</v>
      </c>
      <c r="AF9">
        <f t="shared" si="22"/>
        <v>2.4982461636513332E-12</v>
      </c>
      <c r="AG9">
        <v>4</v>
      </c>
      <c r="AH9">
        <f t="shared" si="23"/>
        <v>4.9964923273026664E-12</v>
      </c>
    </row>
    <row r="10" spans="3:34" x14ac:dyDescent="0.25">
      <c r="F10">
        <f t="shared" si="24"/>
        <v>4.25</v>
      </c>
      <c r="G10">
        <f t="shared" si="1"/>
        <v>-6.9403273677275008</v>
      </c>
      <c r="H10">
        <f t="shared" si="2"/>
        <v>1.9559617593533669E-12</v>
      </c>
      <c r="I10">
        <f t="shared" si="0"/>
        <v>-7.1903273677275008</v>
      </c>
      <c r="J10">
        <f t="shared" si="3"/>
        <v>3.2318077600680486E-13</v>
      </c>
      <c r="K10">
        <f t="shared" si="4"/>
        <v>0</v>
      </c>
      <c r="L10">
        <f t="shared" si="5"/>
        <v>2.7863779251271496E-13</v>
      </c>
      <c r="M10">
        <f t="shared" si="25"/>
        <v>4.25</v>
      </c>
      <c r="N10">
        <f t="shared" si="6"/>
        <v>-4.8032542951496815</v>
      </c>
      <c r="O10">
        <f t="shared" si="7"/>
        <v>7.8053710036720148E-7</v>
      </c>
      <c r="P10">
        <f t="shared" si="8"/>
        <v>-5.1568076857429554</v>
      </c>
      <c r="Q10">
        <f t="shared" si="9"/>
        <v>1.2559778056964406E-7</v>
      </c>
      <c r="R10">
        <f t="shared" si="10"/>
        <v>2.1246458152352336E-7</v>
      </c>
      <c r="S10">
        <f t="shared" si="26"/>
        <v>4.25</v>
      </c>
      <c r="T10">
        <f t="shared" si="11"/>
        <v>-3.8366815446106601</v>
      </c>
      <c r="U10">
        <f t="shared" si="12"/>
        <v>6.2354007669782242E-5</v>
      </c>
      <c r="V10">
        <f t="shared" si="13"/>
        <v>-4.2696942465028798</v>
      </c>
      <c r="W10">
        <f t="shared" si="14"/>
        <v>9.7870556657115893E-6</v>
      </c>
      <c r="X10">
        <f t="shared" si="15"/>
        <v>2.4422412488163978E-5</v>
      </c>
      <c r="Y10">
        <f t="shared" si="27"/>
        <v>4.25</v>
      </c>
      <c r="Z10">
        <f t="shared" si="16"/>
        <v>-3.3226636838637504</v>
      </c>
      <c r="AA10">
        <f t="shared" si="17"/>
        <v>4.458117143811101E-4</v>
      </c>
      <c r="AB10">
        <f t="shared" si="18"/>
        <v>-3.8226636838637504</v>
      </c>
      <c r="AC10">
        <f t="shared" si="19"/>
        <v>6.6008893126768284E-5</v>
      </c>
      <c r="AD10">
        <f t="shared" si="20"/>
        <v>2.8119286310820772E-4</v>
      </c>
      <c r="AE10">
        <f t="shared" si="21"/>
        <v>28812408604.313076</v>
      </c>
      <c r="AF10">
        <f t="shared" si="22"/>
        <v>1.3846196820272535E-11</v>
      </c>
      <c r="AG10">
        <v>4.25</v>
      </c>
      <c r="AH10">
        <f t="shared" si="23"/>
        <v>2.942316824307914E-11</v>
      </c>
    </row>
    <row r="11" spans="3:34" x14ac:dyDescent="0.25">
      <c r="F11">
        <f t="shared" si="24"/>
        <v>4.5</v>
      </c>
      <c r="G11">
        <f t="shared" si="1"/>
        <v>-6.7116937123677065</v>
      </c>
      <c r="H11">
        <f t="shared" si="2"/>
        <v>9.6189090241299668E-12</v>
      </c>
      <c r="I11">
        <f t="shared" si="0"/>
        <v>-6.9616937123677065</v>
      </c>
      <c r="J11">
        <f t="shared" si="3"/>
        <v>1.6810292407290955E-12</v>
      </c>
      <c r="K11">
        <f t="shared" si="4"/>
        <v>0</v>
      </c>
      <c r="L11">
        <f t="shared" si="5"/>
        <v>1.4950907119990313E-12</v>
      </c>
      <c r="M11">
        <f t="shared" si="25"/>
        <v>4.5</v>
      </c>
      <c r="N11">
        <f t="shared" si="6"/>
        <v>-4.6415858870373023</v>
      </c>
      <c r="O11">
        <f t="shared" si="7"/>
        <v>1.7287262654938839E-6</v>
      </c>
      <c r="P11">
        <f t="shared" si="8"/>
        <v>-4.9951392776305763</v>
      </c>
      <c r="Q11">
        <f t="shared" si="9"/>
        <v>2.939666048552643E-7</v>
      </c>
      <c r="R11">
        <f t="shared" si="10"/>
        <v>5.1231785569844666E-7</v>
      </c>
      <c r="S11">
        <f t="shared" si="26"/>
        <v>4.5</v>
      </c>
      <c r="T11">
        <f t="shared" si="11"/>
        <v>-3.7046798421428746</v>
      </c>
      <c r="U11">
        <f t="shared" si="12"/>
        <v>1.0582894781767606E-4</v>
      </c>
      <c r="V11">
        <f t="shared" si="13"/>
        <v>-4.1376925440350938</v>
      </c>
      <c r="W11">
        <f t="shared" si="14"/>
        <v>1.7540801241020951E-5</v>
      </c>
      <c r="X11">
        <f t="shared" si="15"/>
        <v>4.5048171697678488E-5</v>
      </c>
      <c r="Y11">
        <f t="shared" si="27"/>
        <v>4.5</v>
      </c>
      <c r="Z11">
        <f t="shared" si="16"/>
        <v>-3.2083468561838533</v>
      </c>
      <c r="AA11">
        <f t="shared" si="17"/>
        <v>6.6750193174478921E-4</v>
      </c>
      <c r="AB11">
        <f t="shared" si="18"/>
        <v>-3.7083468561838533</v>
      </c>
      <c r="AC11">
        <f t="shared" si="19"/>
        <v>1.0430838430646099E-4</v>
      </c>
      <c r="AD11">
        <f t="shared" si="20"/>
        <v>4.5406739771954594E-4</v>
      </c>
      <c r="AE11">
        <f t="shared" si="21"/>
        <v>6050557444.4198637</v>
      </c>
      <c r="AF11">
        <f t="shared" si="22"/>
        <v>6.5934797589494473E-11</v>
      </c>
      <c r="AG11">
        <v>4.5</v>
      </c>
      <c r="AH11">
        <f t="shared" si="23"/>
        <v>1.4835329457636256E-10</v>
      </c>
    </row>
    <row r="12" spans="3:34" x14ac:dyDescent="0.25">
      <c r="F12">
        <f t="shared" si="24"/>
        <v>4.75</v>
      </c>
      <c r="G12">
        <f t="shared" si="1"/>
        <v>-6.4954248272866035</v>
      </c>
      <c r="H12">
        <f t="shared" si="2"/>
        <v>4.1399712017578941E-11</v>
      </c>
      <c r="I12">
        <f t="shared" si="0"/>
        <v>-6.7454248272866035</v>
      </c>
      <c r="J12">
        <f t="shared" si="3"/>
        <v>7.6289958770487761E-12</v>
      </c>
      <c r="K12">
        <f t="shared" si="4"/>
        <v>0</v>
      </c>
      <c r="L12">
        <f t="shared" si="5"/>
        <v>6.9935510245617401E-12</v>
      </c>
      <c r="M12">
        <f t="shared" si="25"/>
        <v>4.75</v>
      </c>
      <c r="N12">
        <f t="shared" si="6"/>
        <v>-4.4886606918368006</v>
      </c>
      <c r="O12">
        <f t="shared" si="7"/>
        <v>3.5836174940584004E-6</v>
      </c>
      <c r="P12">
        <f t="shared" si="8"/>
        <v>-4.8422140824300746</v>
      </c>
      <c r="Q12">
        <f t="shared" si="9"/>
        <v>6.4200158074173232E-7</v>
      </c>
      <c r="R12">
        <f t="shared" si="10"/>
        <v>1.151694654315982E-6</v>
      </c>
      <c r="S12">
        <f t="shared" si="26"/>
        <v>4.75</v>
      </c>
      <c r="T12">
        <f t="shared" si="11"/>
        <v>-3.5798169431239595</v>
      </c>
      <c r="U12">
        <f t="shared" si="12"/>
        <v>1.7191749433097153E-4</v>
      </c>
      <c r="V12">
        <f t="shared" si="13"/>
        <v>-4.0128296450161791</v>
      </c>
      <c r="W12">
        <f t="shared" si="14"/>
        <v>2.9997605649552937E-5</v>
      </c>
      <c r="X12">
        <f t="shared" si="15"/>
        <v>7.9217016234351453E-5</v>
      </c>
      <c r="Y12">
        <f t="shared" si="27"/>
        <v>4.75</v>
      </c>
      <c r="Z12">
        <f t="shared" si="16"/>
        <v>-3.1002124136433018</v>
      </c>
      <c r="AA12">
        <f t="shared" si="17"/>
        <v>9.6690952470170565E-4</v>
      </c>
      <c r="AB12">
        <f t="shared" si="18"/>
        <v>-3.6002124136433018</v>
      </c>
      <c r="AC12">
        <f t="shared" si="19"/>
        <v>1.5897866352326492E-4</v>
      </c>
      <c r="AD12">
        <f t="shared" si="20"/>
        <v>7.067806186527169E-4</v>
      </c>
      <c r="AE12">
        <f t="shared" si="21"/>
        <v>1450641694.5741651</v>
      </c>
      <c r="AF12">
        <f t="shared" si="22"/>
        <v>2.7501090165379672E-10</v>
      </c>
      <c r="AG12">
        <v>4.75</v>
      </c>
      <c r="AH12">
        <f t="shared" si="23"/>
        <v>6.5315089142776719E-10</v>
      </c>
    </row>
    <row r="13" spans="3:34" x14ac:dyDescent="0.25">
      <c r="F13">
        <f t="shared" si="24"/>
        <v>5</v>
      </c>
      <c r="G13">
        <f t="shared" si="1"/>
        <v>-6.2902516497364012</v>
      </c>
      <c r="H13">
        <f t="shared" si="2"/>
        <v>1.5847587039976187E-10</v>
      </c>
      <c r="I13">
        <f t="shared" si="0"/>
        <v>-6.5402516497364012</v>
      </c>
      <c r="J13">
        <f t="shared" si="3"/>
        <v>3.0707701944327392E-11</v>
      </c>
      <c r="K13">
        <f t="shared" si="4"/>
        <v>0</v>
      </c>
      <c r="L13">
        <f t="shared" si="5"/>
        <v>2.8992951580665357E-11</v>
      </c>
      <c r="M13">
        <f t="shared" si="25"/>
        <v>5</v>
      </c>
      <c r="N13">
        <f t="shared" si="6"/>
        <v>-4.343581346673461</v>
      </c>
      <c r="O13">
        <f t="shared" si="7"/>
        <v>7.0089268631987144E-6</v>
      </c>
      <c r="P13">
        <f t="shared" si="8"/>
        <v>-4.6971347372667349</v>
      </c>
      <c r="Q13">
        <f t="shared" si="9"/>
        <v>1.3191820970960061E-6</v>
      </c>
      <c r="R13">
        <f t="shared" si="10"/>
        <v>2.4340226703402389E-6</v>
      </c>
      <c r="S13">
        <f t="shared" si="26"/>
        <v>5</v>
      </c>
      <c r="T13">
        <f t="shared" si="11"/>
        <v>-3.4613601538348595</v>
      </c>
      <c r="U13">
        <f t="shared" si="12"/>
        <v>2.6872663628574176E-4</v>
      </c>
      <c r="V13">
        <f t="shared" si="13"/>
        <v>-3.8943728557270787</v>
      </c>
      <c r="W13">
        <f t="shared" si="14"/>
        <v>4.9226557477748825E-5</v>
      </c>
      <c r="X13">
        <f t="shared" si="15"/>
        <v>1.3356245452697622E-4</v>
      </c>
      <c r="Y13">
        <f t="shared" si="27"/>
        <v>5</v>
      </c>
      <c r="Z13">
        <f t="shared" si="16"/>
        <v>-2.9976258248682006</v>
      </c>
      <c r="AA13">
        <f t="shared" si="17"/>
        <v>1.3604575666525918E-3</v>
      </c>
      <c r="AB13">
        <f t="shared" si="18"/>
        <v>-3.4976258248682006</v>
      </c>
      <c r="AC13">
        <f t="shared" si="19"/>
        <v>2.3470961087306702E-4</v>
      </c>
      <c r="AD13">
        <f t="shared" si="20"/>
        <v>1.0650975229552643E-3</v>
      </c>
      <c r="AE13">
        <f t="shared" si="21"/>
        <v>390771250.04728705</v>
      </c>
      <c r="AF13">
        <f t="shared" si="22"/>
        <v>1.0209100089967132E-9</v>
      </c>
      <c r="AG13">
        <v>5</v>
      </c>
      <c r="AH13">
        <f t="shared" si="23"/>
        <v>2.5522750224917831E-9</v>
      </c>
    </row>
    <row r="14" spans="3:34" x14ac:dyDescent="0.25">
      <c r="F14">
        <f t="shared" si="24"/>
        <v>5.25</v>
      </c>
      <c r="G14">
        <f t="shared" si="1"/>
        <v>-6.0950909930586734</v>
      </c>
      <c r="H14">
        <f t="shared" si="2"/>
        <v>5.4687609304937055E-10</v>
      </c>
      <c r="I14">
        <f t="shared" si="0"/>
        <v>-6.3450909930586734</v>
      </c>
      <c r="J14">
        <f t="shared" si="3"/>
        <v>1.1114700938974063E-10</v>
      </c>
      <c r="K14">
        <f t="shared" si="4"/>
        <v>0</v>
      </c>
      <c r="L14">
        <f t="shared" si="5"/>
        <v>1.0801042475886574E-10</v>
      </c>
      <c r="M14">
        <f t="shared" si="25"/>
        <v>5.25</v>
      </c>
      <c r="N14">
        <f t="shared" si="6"/>
        <v>-4.2055819229158198</v>
      </c>
      <c r="O14">
        <f t="shared" si="7"/>
        <v>1.3020561804817285E-5</v>
      </c>
      <c r="P14">
        <f t="shared" si="8"/>
        <v>-4.5591353135090937</v>
      </c>
      <c r="Q14">
        <f t="shared" si="9"/>
        <v>2.5682334651446084E-6</v>
      </c>
      <c r="R14">
        <f t="shared" si="10"/>
        <v>4.8703806767383135E-6</v>
      </c>
      <c r="S14">
        <f t="shared" si="26"/>
        <v>5.25</v>
      </c>
      <c r="T14">
        <f t="shared" si="11"/>
        <v>-3.3486840961667492</v>
      </c>
      <c r="U14">
        <f t="shared" si="12"/>
        <v>4.059815879433453E-4</v>
      </c>
      <c r="V14">
        <f t="shared" si="13"/>
        <v>-3.7816967980589684</v>
      </c>
      <c r="W14">
        <f t="shared" si="14"/>
        <v>7.7881505550318332E-5</v>
      </c>
      <c r="X14">
        <f t="shared" si="15"/>
        <v>2.1694628623597392E-4</v>
      </c>
      <c r="Y14">
        <f t="shared" si="27"/>
        <v>5.25</v>
      </c>
      <c r="Z14">
        <f t="shared" si="16"/>
        <v>-2.9000454965293367</v>
      </c>
      <c r="AA14">
        <f t="shared" si="17"/>
        <v>1.8655424986834383E-3</v>
      </c>
      <c r="AB14">
        <f t="shared" si="18"/>
        <v>-3.4000454965293367</v>
      </c>
      <c r="AC14">
        <f t="shared" si="19"/>
        <v>3.368732083171699E-4</v>
      </c>
      <c r="AD14">
        <f t="shared" si="20"/>
        <v>1.5596432128530176E-3</v>
      </c>
      <c r="AE14">
        <f t="shared" si="21"/>
        <v>116694166.26330052</v>
      </c>
      <c r="AF14">
        <f t="shared" si="22"/>
        <v>3.4186994361079483E-9</v>
      </c>
      <c r="AG14">
        <v>5.25</v>
      </c>
      <c r="AH14">
        <f t="shared" si="23"/>
        <v>8.9740860197833635E-9</v>
      </c>
    </row>
    <row r="15" spans="3:34" x14ac:dyDescent="0.25">
      <c r="F15">
        <f t="shared" si="24"/>
        <v>5.5</v>
      </c>
      <c r="G15">
        <f t="shared" si="1"/>
        <v>-5.9090109305191021</v>
      </c>
      <c r="H15">
        <f t="shared" si="2"/>
        <v>1.7208393423228046E-9</v>
      </c>
      <c r="I15">
        <f t="shared" si="0"/>
        <v>-6.1590109305191021</v>
      </c>
      <c r="J15">
        <f t="shared" si="3"/>
        <v>3.6600337413337483E-10</v>
      </c>
      <c r="K15">
        <f t="shared" si="4"/>
        <v>0</v>
      </c>
      <c r="L15">
        <f t="shared" si="5"/>
        <v>3.6585676777317282E-10</v>
      </c>
      <c r="M15">
        <f t="shared" si="25"/>
        <v>5.5</v>
      </c>
      <c r="N15">
        <f t="shared" si="6"/>
        <v>-4.0740034488504726</v>
      </c>
      <c r="O15">
        <f t="shared" si="7"/>
        <v>2.3105898281757747E-5</v>
      </c>
      <c r="P15">
        <f t="shared" si="8"/>
        <v>-4.4275568394437466</v>
      </c>
      <c r="Q15">
        <f t="shared" si="9"/>
        <v>4.7653231149035645E-6</v>
      </c>
      <c r="R15">
        <f t="shared" si="10"/>
        <v>9.2820991045656424E-6</v>
      </c>
      <c r="S15">
        <f t="shared" si="26"/>
        <v>5.5</v>
      </c>
      <c r="T15">
        <f t="shared" si="11"/>
        <v>-3.2412507219687052</v>
      </c>
      <c r="U15">
        <f t="shared" si="12"/>
        <v>5.9503232651301075E-4</v>
      </c>
      <c r="V15">
        <f t="shared" si="13"/>
        <v>-3.6742634238609244</v>
      </c>
      <c r="W15">
        <f t="shared" si="14"/>
        <v>1.1926827033653754E-4</v>
      </c>
      <c r="X15">
        <f t="shared" si="15"/>
        <v>3.4086517318016041E-4</v>
      </c>
      <c r="Y15">
        <f t="shared" si="27"/>
        <v>5.5</v>
      </c>
      <c r="Z15">
        <f t="shared" si="16"/>
        <v>-2.8070054652595511</v>
      </c>
      <c r="AA15">
        <f t="shared" si="17"/>
        <v>2.5002196659458355E-3</v>
      </c>
      <c r="AB15">
        <f t="shared" si="18"/>
        <v>-3.3070054652595511</v>
      </c>
      <c r="AC15">
        <f t="shared" si="19"/>
        <v>4.7149526107896991E-4</v>
      </c>
      <c r="AD15">
        <f t="shared" si="20"/>
        <v>2.2260812914331463E-3</v>
      </c>
      <c r="AE15">
        <f t="shared" si="21"/>
        <v>38194614.749584727</v>
      </c>
      <c r="AF15">
        <f t="shared" si="22"/>
        <v>1.0444987677373293E-8</v>
      </c>
      <c r="AG15">
        <v>5.5</v>
      </c>
      <c r="AH15">
        <f t="shared" si="23"/>
        <v>2.8723716112776556E-8</v>
      </c>
    </row>
    <row r="16" spans="3:34" x14ac:dyDescent="0.25">
      <c r="F16">
        <f t="shared" si="24"/>
        <v>5.75</v>
      </c>
      <c r="G16">
        <f t="shared" si="1"/>
        <v>-5.7312038802357668</v>
      </c>
      <c r="H16">
        <f t="shared" si="2"/>
        <v>4.9860158492560106E-9</v>
      </c>
      <c r="I16">
        <f t="shared" si="0"/>
        <v>-5.9812038802357668</v>
      </c>
      <c r="J16">
        <f t="shared" si="3"/>
        <v>1.107472134136526E-9</v>
      </c>
      <c r="K16">
        <f t="shared" si="4"/>
        <v>0</v>
      </c>
      <c r="L16">
        <f t="shared" si="5"/>
        <v>1.1380888549130882E-9</v>
      </c>
      <c r="M16">
        <f t="shared" si="25"/>
        <v>5.75</v>
      </c>
      <c r="N16">
        <f t="shared" si="6"/>
        <v>-3.9482748778523487</v>
      </c>
      <c r="O16">
        <f t="shared" si="7"/>
        <v>3.9358195458020617E-5</v>
      </c>
      <c r="P16">
        <f t="shared" si="8"/>
        <v>-4.3018282684456226</v>
      </c>
      <c r="Q16">
        <f t="shared" si="9"/>
        <v>8.4697290352764326E-6</v>
      </c>
      <c r="R16">
        <f t="shared" si="10"/>
        <v>1.6935160023522251E-5</v>
      </c>
      <c r="S16">
        <f t="shared" si="26"/>
        <v>5.75</v>
      </c>
      <c r="T16">
        <f t="shared" si="11"/>
        <v>-3.1385937736238083</v>
      </c>
      <c r="U16">
        <f t="shared" si="12"/>
        <v>8.4880303967811439E-4</v>
      </c>
      <c r="V16">
        <f t="shared" si="13"/>
        <v>-3.5716064755160275</v>
      </c>
      <c r="W16">
        <f t="shared" si="14"/>
        <v>1.7739912494003723E-4</v>
      </c>
      <c r="X16">
        <f t="shared" si="15"/>
        <v>5.1985168287788965E-4</v>
      </c>
      <c r="Y16">
        <f t="shared" si="27"/>
        <v>5.75</v>
      </c>
      <c r="Z16">
        <f t="shared" si="16"/>
        <v>-2.7181019401178834</v>
      </c>
      <c r="AA16">
        <f t="shared" si="17"/>
        <v>3.2828802934379976E-3</v>
      </c>
      <c r="AB16">
        <f t="shared" si="18"/>
        <v>-3.2181019401178834</v>
      </c>
      <c r="AC16">
        <f t="shared" si="19"/>
        <v>6.4520973310120159E-4</v>
      </c>
      <c r="AD16">
        <f t="shared" si="20"/>
        <v>3.1051963175464312E-3</v>
      </c>
      <c r="AE16">
        <f t="shared" si="21"/>
        <v>13569686.89762445</v>
      </c>
      <c r="AF16">
        <f t="shared" si="22"/>
        <v>2.9399519930800519E-8</v>
      </c>
      <c r="AG16">
        <v>5.75</v>
      </c>
      <c r="AH16">
        <f t="shared" si="23"/>
        <v>8.452361980105149E-8</v>
      </c>
    </row>
    <row r="17" spans="6:34" x14ac:dyDescent="0.25">
      <c r="F17">
        <f t="shared" si="24"/>
        <v>6</v>
      </c>
      <c r="G17">
        <f t="shared" si="1"/>
        <v>-5.5609654225605833</v>
      </c>
      <c r="H17">
        <f t="shared" si="2"/>
        <v>1.341431769736214E-8</v>
      </c>
      <c r="I17">
        <f t="shared" si="0"/>
        <v>-5.8109654225605833</v>
      </c>
      <c r="J17">
        <f t="shared" si="3"/>
        <v>3.1056796550280553E-9</v>
      </c>
      <c r="K17">
        <f t="shared" si="4"/>
        <v>0</v>
      </c>
      <c r="L17">
        <f t="shared" si="5"/>
        <v>3.2794249892590587E-9</v>
      </c>
      <c r="M17">
        <f t="shared" si="25"/>
        <v>6</v>
      </c>
      <c r="N17">
        <f t="shared" si="6"/>
        <v>-3.8278981100114873</v>
      </c>
      <c r="O17">
        <f t="shared" si="7"/>
        <v>6.462111699734732E-5</v>
      </c>
      <c r="P17">
        <f t="shared" si="8"/>
        <v>-4.1814515006047612</v>
      </c>
      <c r="Q17">
        <f t="shared" si="9"/>
        <v>1.4482702027678058E-5</v>
      </c>
      <c r="R17">
        <f t="shared" si="10"/>
        <v>2.9709584829443441E-5</v>
      </c>
      <c r="S17">
        <f t="shared" si="26"/>
        <v>6</v>
      </c>
      <c r="T17">
        <f t="shared" si="11"/>
        <v>-3.0403065542586143</v>
      </c>
      <c r="U17">
        <f t="shared" si="12"/>
        <v>1.1816872956808126E-3</v>
      </c>
      <c r="V17">
        <f t="shared" si="13"/>
        <v>-3.4733192561508335</v>
      </c>
      <c r="W17">
        <f t="shared" si="14"/>
        <v>2.5703173683150809E-4</v>
      </c>
      <c r="X17">
        <f t="shared" si="15"/>
        <v>7.7185581953398592E-4</v>
      </c>
      <c r="Y17">
        <f t="shared" si="27"/>
        <v>6</v>
      </c>
      <c r="Z17">
        <f t="shared" si="16"/>
        <v>-2.6329827112802917</v>
      </c>
      <c r="AA17">
        <f t="shared" si="17"/>
        <v>4.231932778923273E-3</v>
      </c>
      <c r="AB17">
        <f t="shared" si="18"/>
        <v>-3.1329827112802917</v>
      </c>
      <c r="AC17">
        <f t="shared" si="19"/>
        <v>8.6519817149426309E-4</v>
      </c>
      <c r="AD17">
        <f t="shared" si="20"/>
        <v>4.242882108641436E-3</v>
      </c>
      <c r="AE17">
        <f t="shared" si="21"/>
        <v>5189605.3690395365</v>
      </c>
      <c r="AF17">
        <f t="shared" si="22"/>
        <v>7.6873336608881062E-8</v>
      </c>
      <c r="AG17">
        <v>6</v>
      </c>
      <c r="AH17">
        <f t="shared" si="23"/>
        <v>2.3062000982664319E-7</v>
      </c>
    </row>
    <row r="18" spans="6:34" x14ac:dyDescent="0.25">
      <c r="F18">
        <f t="shared" si="24"/>
        <v>6.25</v>
      </c>
      <c r="G18">
        <f t="shared" si="1"/>
        <v>-5.3976774444795623</v>
      </c>
      <c r="H18">
        <f t="shared" si="2"/>
        <v>3.3754547196319703E-8</v>
      </c>
      <c r="I18">
        <f t="shared" si="0"/>
        <v>-5.6476774444795623</v>
      </c>
      <c r="J18">
        <f t="shared" si="3"/>
        <v>8.131497087595682E-9</v>
      </c>
      <c r="K18">
        <f t="shared" si="4"/>
        <v>0</v>
      </c>
      <c r="L18">
        <f t="shared" si="5"/>
        <v>8.8187745160858409E-9</v>
      </c>
      <c r="M18">
        <f t="shared" si="25"/>
        <v>6.25</v>
      </c>
      <c r="N18">
        <f t="shared" si="6"/>
        <v>-3.7124360734241568</v>
      </c>
      <c r="O18">
        <f t="shared" si="7"/>
        <v>1.0263695890211958E-4</v>
      </c>
      <c r="P18">
        <f t="shared" si="8"/>
        <v>-4.0659894640174308</v>
      </c>
      <c r="Q18">
        <f t="shared" si="9"/>
        <v>2.391454830378172E-5</v>
      </c>
      <c r="R18">
        <f t="shared" si="10"/>
        <v>5.0305560169127284E-5</v>
      </c>
      <c r="S18">
        <f t="shared" si="26"/>
        <v>6.25</v>
      </c>
      <c r="T18">
        <f t="shared" si="11"/>
        <v>-2.9460321961581073</v>
      </c>
      <c r="U18">
        <f t="shared" si="12"/>
        <v>1.6093944714940852E-3</v>
      </c>
      <c r="V18">
        <f t="shared" si="13"/>
        <v>-3.3790448980503265</v>
      </c>
      <c r="W18">
        <f t="shared" si="14"/>
        <v>3.636906395345287E-4</v>
      </c>
      <c r="X18">
        <f t="shared" si="15"/>
        <v>1.1185941160333883E-3</v>
      </c>
      <c r="Y18">
        <f t="shared" si="27"/>
        <v>6.25</v>
      </c>
      <c r="Z18">
        <f t="shared" si="16"/>
        <v>-2.5513387222397812</v>
      </c>
      <c r="AA18">
        <f t="shared" si="17"/>
        <v>5.3654988376526623E-3</v>
      </c>
      <c r="AB18">
        <f t="shared" si="18"/>
        <v>-3.0513387222397812</v>
      </c>
      <c r="AC18">
        <f t="shared" si="19"/>
        <v>1.1391170174827616E-3</v>
      </c>
      <c r="AD18">
        <f t="shared" si="20"/>
        <v>5.6900409065353055E-3</v>
      </c>
      <c r="AE18">
        <f t="shared" si="21"/>
        <v>2121132.9140309445</v>
      </c>
      <c r="AF18">
        <f t="shared" si="22"/>
        <v>1.8807981233165319E-7</v>
      </c>
      <c r="AG18">
        <v>6.25</v>
      </c>
      <c r="AH18">
        <f t="shared" si="23"/>
        <v>5.8774941353641622E-7</v>
      </c>
    </row>
    <row r="19" spans="6:34" x14ac:dyDescent="0.25">
      <c r="F19">
        <f t="shared" si="24"/>
        <v>6.5</v>
      </c>
      <c r="G19">
        <f t="shared" si="1"/>
        <v>-5.2407945918664369</v>
      </c>
      <c r="H19">
        <f t="shared" si="2"/>
        <v>7.9943307239321157E-8</v>
      </c>
      <c r="I19">
        <f t="shared" si="0"/>
        <v>-5.4907945918664369</v>
      </c>
      <c r="J19">
        <f t="shared" si="3"/>
        <v>2.0006474432707379E-8</v>
      </c>
      <c r="K19">
        <f t="shared" si="4"/>
        <v>0</v>
      </c>
      <c r="L19">
        <f t="shared" si="5"/>
        <v>2.2275148803567915E-8</v>
      </c>
      <c r="M19">
        <f t="shared" si="25"/>
        <v>6.5</v>
      </c>
      <c r="N19">
        <f t="shared" si="6"/>
        <v>-3.6015031444895262</v>
      </c>
      <c r="O19">
        <f t="shared" si="7"/>
        <v>1.5819129760925385E-4</v>
      </c>
      <c r="P19">
        <f t="shared" si="8"/>
        <v>-3.9550565350828002</v>
      </c>
      <c r="Q19">
        <f t="shared" si="9"/>
        <v>3.8258277793169814E-5</v>
      </c>
      <c r="R19">
        <f t="shared" si="10"/>
        <v>8.2486330803985763E-5</v>
      </c>
      <c r="S19">
        <f t="shared" si="26"/>
        <v>6.5</v>
      </c>
      <c r="T19">
        <f t="shared" si="11"/>
        <v>-2.8554558389706828</v>
      </c>
      <c r="U19">
        <f t="shared" si="12"/>
        <v>2.1487549461248244E-3</v>
      </c>
      <c r="V19">
        <f t="shared" si="13"/>
        <v>-3.288468540862902</v>
      </c>
      <c r="W19">
        <f t="shared" si="14"/>
        <v>5.0367020820255037E-4</v>
      </c>
      <c r="X19">
        <f t="shared" si="15"/>
        <v>1.585855006689221E-3</v>
      </c>
      <c r="Y19">
        <f t="shared" si="27"/>
        <v>6.5</v>
      </c>
      <c r="Z19">
        <f t="shared" si="16"/>
        <v>-2.4728972959332185</v>
      </c>
      <c r="AA19">
        <f t="shared" si="17"/>
        <v>6.7011326299859664E-3</v>
      </c>
      <c r="AB19">
        <f t="shared" si="18"/>
        <v>-2.9728972959332185</v>
      </c>
      <c r="AC19">
        <f t="shared" si="19"/>
        <v>1.4750157241284053E-3</v>
      </c>
      <c r="AD19">
        <f t="shared" si="20"/>
        <v>7.5024008662544564E-3</v>
      </c>
      <c r="AE19">
        <f t="shared" si="21"/>
        <v>920768.54663392028</v>
      </c>
      <c r="AF19">
        <f t="shared" si="22"/>
        <v>4.332709689746216E-7</v>
      </c>
      <c r="AG19">
        <v>6.5</v>
      </c>
      <c r="AH19">
        <f t="shared" si="23"/>
        <v>1.4081306491675203E-6</v>
      </c>
    </row>
    <row r="20" spans="6:34" x14ac:dyDescent="0.25">
      <c r="F20">
        <f t="shared" si="24"/>
        <v>6.75</v>
      </c>
      <c r="G20">
        <f t="shared" si="1"/>
        <v>-5.089833279935049</v>
      </c>
      <c r="H20">
        <f t="shared" si="2"/>
        <v>1.7918923158613078E-7</v>
      </c>
      <c r="I20">
        <f t="shared" si="0"/>
        <v>-5.339833279935049</v>
      </c>
      <c r="J20">
        <f t="shared" si="3"/>
        <v>4.6516047771365009E-8</v>
      </c>
      <c r="K20">
        <f t="shared" si="4"/>
        <v>0</v>
      </c>
      <c r="L20">
        <f t="shared" si="5"/>
        <v>5.3149075126589288E-8</v>
      </c>
      <c r="M20">
        <f t="shared" si="25"/>
        <v>6.75</v>
      </c>
      <c r="N20">
        <f t="shared" si="6"/>
        <v>-3.4947573771260241</v>
      </c>
      <c r="O20">
        <f t="shared" si="7"/>
        <v>2.3724643705525558E-4</v>
      </c>
      <c r="P20">
        <f t="shared" si="8"/>
        <v>-3.848310767719298</v>
      </c>
      <c r="Q20">
        <f t="shared" si="9"/>
        <v>5.9467558411256388E-5</v>
      </c>
      <c r="R20">
        <f t="shared" si="10"/>
        <v>1.3135601291720594E-4</v>
      </c>
      <c r="S20">
        <f t="shared" si="26"/>
        <v>6.75</v>
      </c>
      <c r="T20">
        <f t="shared" si="11"/>
        <v>-2.7682982848898772</v>
      </c>
      <c r="U20">
        <f t="shared" si="12"/>
        <v>2.8174927930565367E-3</v>
      </c>
      <c r="V20">
        <f t="shared" si="13"/>
        <v>-3.2013109867820964</v>
      </c>
      <c r="W20">
        <f t="shared" si="14"/>
        <v>6.8401897753037815E-4</v>
      </c>
      <c r="X20">
        <f t="shared" si="15"/>
        <v>2.2037512456141405E-3</v>
      </c>
      <c r="Y20">
        <f t="shared" si="27"/>
        <v>6.75</v>
      </c>
      <c r="Z20">
        <f t="shared" si="16"/>
        <v>-2.3974166399675245</v>
      </c>
      <c r="AA20">
        <f t="shared" si="17"/>
        <v>8.2555687122555996E-3</v>
      </c>
      <c r="AB20">
        <f t="shared" si="18"/>
        <v>-2.8974166399675245</v>
      </c>
      <c r="AC20">
        <f t="shared" si="19"/>
        <v>1.8812485639216699E-3</v>
      </c>
      <c r="AD20">
        <f t="shared" si="20"/>
        <v>9.7402610366602999E-3</v>
      </c>
      <c r="AE20">
        <f t="shared" si="21"/>
        <v>422186.06525332894</v>
      </c>
      <c r="AF20">
        <f t="shared" si="22"/>
        <v>9.4494421591591603E-7</v>
      </c>
      <c r="AG20">
        <v>6.75</v>
      </c>
      <c r="AH20">
        <f t="shared" si="23"/>
        <v>3.1891867287162168E-6</v>
      </c>
    </row>
    <row r="21" spans="6:34" x14ac:dyDescent="0.25">
      <c r="F21">
        <f t="shared" si="24"/>
        <v>7</v>
      </c>
      <c r="G21">
        <f t="shared" si="1"/>
        <v>-4.9443627032515494</v>
      </c>
      <c r="H21">
        <f t="shared" si="2"/>
        <v>3.8196679002119909E-7</v>
      </c>
      <c r="I21">
        <f t="shared" si="0"/>
        <v>-5.1943627032515494</v>
      </c>
      <c r="J21">
        <f t="shared" si="3"/>
        <v>1.0271115346689797E-7</v>
      </c>
      <c r="K21">
        <f t="shared" si="4"/>
        <v>0</v>
      </c>
      <c r="L21">
        <f t="shared" si="5"/>
        <v>1.2039190242985334E-7</v>
      </c>
      <c r="M21">
        <f t="shared" si="25"/>
        <v>7</v>
      </c>
      <c r="N21">
        <f t="shared" si="6"/>
        <v>-3.3918941458900038</v>
      </c>
      <c r="O21">
        <f t="shared" si="7"/>
        <v>3.4705625276538419E-4</v>
      </c>
      <c r="P21">
        <f t="shared" si="8"/>
        <v>-3.7454475364832778</v>
      </c>
      <c r="Q21">
        <f t="shared" si="9"/>
        <v>9.0036238466525474E-5</v>
      </c>
      <c r="R21">
        <f t="shared" si="10"/>
        <v>2.0366859227198726E-4</v>
      </c>
      <c r="S21">
        <f t="shared" si="26"/>
        <v>7</v>
      </c>
      <c r="T21">
        <f t="shared" si="11"/>
        <v>-2.6843108082824885</v>
      </c>
      <c r="U21">
        <f t="shared" si="12"/>
        <v>3.6339752558603093E-3</v>
      </c>
      <c r="V21">
        <f t="shared" si="13"/>
        <v>-3.1173235101747077</v>
      </c>
      <c r="W21">
        <f t="shared" si="14"/>
        <v>9.1250591552465357E-4</v>
      </c>
      <c r="X21">
        <f t="shared" si="15"/>
        <v>3.0069124009561368E-3</v>
      </c>
      <c r="Y21">
        <f t="shared" si="27"/>
        <v>7</v>
      </c>
      <c r="Z21">
        <f t="shared" si="16"/>
        <v>-2.3246813516257747</v>
      </c>
      <c r="AA21">
        <f t="shared" si="17"/>
        <v>1.0044502582343767E-2</v>
      </c>
      <c r="AB21">
        <f t="shared" si="18"/>
        <v>-2.8246813516257747</v>
      </c>
      <c r="AC21">
        <f t="shared" si="19"/>
        <v>2.3663828517166991E-3</v>
      </c>
      <c r="AD21">
        <f t="shared" si="20"/>
        <v>1.2468174052928931E-2</v>
      </c>
      <c r="AE21">
        <f t="shared" si="21"/>
        <v>203487.78767775043</v>
      </c>
      <c r="AF21">
        <f t="shared" si="22"/>
        <v>1.9605219799883523E-6</v>
      </c>
      <c r="AG21">
        <v>7</v>
      </c>
      <c r="AH21">
        <f t="shared" si="23"/>
        <v>6.8618269299592333E-6</v>
      </c>
    </row>
    <row r="22" spans="6:34" x14ac:dyDescent="0.25">
      <c r="F22">
        <f t="shared" si="24"/>
        <v>7.25</v>
      </c>
      <c r="G22">
        <f t="shared" si="1"/>
        <v>-4.8039974240064698</v>
      </c>
      <c r="H22">
        <f t="shared" si="2"/>
        <v>7.7764415248206524E-7</v>
      </c>
      <c r="I22">
        <f t="shared" si="0"/>
        <v>-5.0539974240064698</v>
      </c>
      <c r="J22">
        <f t="shared" si="3"/>
        <v>2.1632872218805868E-7</v>
      </c>
      <c r="K22">
        <f t="shared" si="4"/>
        <v>0</v>
      </c>
      <c r="L22">
        <f t="shared" si="5"/>
        <v>2.6003787785060247E-7</v>
      </c>
      <c r="M22">
        <f t="shared" si="25"/>
        <v>7.25</v>
      </c>
      <c r="N22">
        <f t="shared" si="6"/>
        <v>-3.2926409050926648</v>
      </c>
      <c r="O22">
        <f t="shared" si="7"/>
        <v>4.9625575286554933E-4</v>
      </c>
      <c r="P22">
        <f t="shared" si="8"/>
        <v>-3.6461942956859388</v>
      </c>
      <c r="Q22">
        <f t="shared" si="9"/>
        <v>1.3307638383061444E-4</v>
      </c>
      <c r="R22">
        <f t="shared" si="10"/>
        <v>3.0816260174015928E-4</v>
      </c>
      <c r="S22">
        <f t="shared" si="26"/>
        <v>7.25</v>
      </c>
      <c r="T22">
        <f t="shared" si="11"/>
        <v>-2.6032708765254648</v>
      </c>
      <c r="U22">
        <f t="shared" si="12"/>
        <v>4.6169482677988552E-3</v>
      </c>
      <c r="V22">
        <f t="shared" si="13"/>
        <v>-3.036283578417684</v>
      </c>
      <c r="W22">
        <f t="shared" si="14"/>
        <v>1.197569920437786E-3</v>
      </c>
      <c r="X22">
        <f t="shared" si="15"/>
        <v>4.0346127840703433E-3</v>
      </c>
      <c r="Y22">
        <f t="shared" si="27"/>
        <v>7.25</v>
      </c>
      <c r="Z22">
        <f t="shared" si="16"/>
        <v>-2.2544987120032349</v>
      </c>
      <c r="AA22">
        <f t="shared" si="17"/>
        <v>1.2082405803323855E-2</v>
      </c>
      <c r="AB22">
        <f t="shared" si="18"/>
        <v>-2.7544987120032349</v>
      </c>
      <c r="AC22">
        <f t="shared" si="19"/>
        <v>2.9391060666224445E-3</v>
      </c>
      <c r="AD22">
        <f t="shared" si="20"/>
        <v>1.5754577252034566E-2</v>
      </c>
      <c r="AE22">
        <f t="shared" si="21"/>
        <v>102661.82621610432</v>
      </c>
      <c r="AF22">
        <f t="shared" si="22"/>
        <v>3.8859846459545204E-6</v>
      </c>
      <c r="AG22">
        <v>7.25</v>
      </c>
      <c r="AH22">
        <f t="shared" si="23"/>
        <v>1.4086694341585137E-5</v>
      </c>
    </row>
    <row r="23" spans="6:34" x14ac:dyDescent="0.25">
      <c r="F23">
        <f t="shared" si="24"/>
        <v>7.5</v>
      </c>
      <c r="G23">
        <f t="shared" si="1"/>
        <v>-4.6683912173037445</v>
      </c>
      <c r="H23">
        <f t="shared" si="2"/>
        <v>1.5178371932651919E-6</v>
      </c>
      <c r="I23">
        <f t="shared" si="0"/>
        <v>-4.9183912173037445</v>
      </c>
      <c r="J23">
        <f t="shared" si="3"/>
        <v>4.3629193310638837E-7</v>
      </c>
      <c r="K23">
        <f t="shared" si="4"/>
        <v>0</v>
      </c>
      <c r="L23">
        <f t="shared" si="5"/>
        <v>5.3766194114389635E-7</v>
      </c>
      <c r="M23">
        <f t="shared" si="25"/>
        <v>7.5</v>
      </c>
      <c r="N23">
        <f t="shared" si="6"/>
        <v>-3.1967528367621831</v>
      </c>
      <c r="O23">
        <f t="shared" si="7"/>
        <v>6.9491980822653594E-4</v>
      </c>
      <c r="P23">
        <f t="shared" si="8"/>
        <v>-3.5503062273554571</v>
      </c>
      <c r="Q23">
        <f t="shared" si="9"/>
        <v>1.9239164170773614E-4</v>
      </c>
      <c r="R23">
        <f t="shared" si="10"/>
        <v>4.5591443682951698E-4</v>
      </c>
      <c r="S23">
        <f t="shared" si="26"/>
        <v>7.5</v>
      </c>
      <c r="T23">
        <f t="shared" si="11"/>
        <v>-2.5249785965818621</v>
      </c>
      <c r="U23">
        <f t="shared" si="12"/>
        <v>5.7852667996396113E-3</v>
      </c>
      <c r="V23">
        <f t="shared" si="13"/>
        <v>-2.9579912984740813</v>
      </c>
      <c r="W23">
        <f t="shared" si="14"/>
        <v>1.5482543241351044E-3</v>
      </c>
      <c r="X23">
        <f t="shared" si="15"/>
        <v>5.3308324364949866E-3</v>
      </c>
      <c r="Y23">
        <f t="shared" si="27"/>
        <v>7.5</v>
      </c>
      <c r="Z23">
        <f t="shared" si="16"/>
        <v>-2.1866956086518723</v>
      </c>
      <c r="AA23">
        <f t="shared" si="17"/>
        <v>1.4382376203077064E-2</v>
      </c>
      <c r="AB23">
        <f t="shared" si="18"/>
        <v>-2.6866956086518723</v>
      </c>
      <c r="AC23">
        <f t="shared" si="19"/>
        <v>3.6081340616156746E-3</v>
      </c>
      <c r="AD23">
        <f t="shared" si="20"/>
        <v>1.9671382955474395E-2</v>
      </c>
      <c r="AE23">
        <f t="shared" si="21"/>
        <v>54010.744549856325</v>
      </c>
      <c r="AF23">
        <f t="shared" si="22"/>
        <v>7.3863503220766837E-6</v>
      </c>
      <c r="AG23">
        <v>7.5</v>
      </c>
      <c r="AH23">
        <f t="shared" si="23"/>
        <v>2.7698813707787563E-5</v>
      </c>
    </row>
    <row r="24" spans="6:34" x14ac:dyDescent="0.25">
      <c r="F24">
        <f t="shared" si="24"/>
        <v>7.75</v>
      </c>
      <c r="G24">
        <f t="shared" si="1"/>
        <v>-4.5372319260117804</v>
      </c>
      <c r="H24">
        <f t="shared" si="2"/>
        <v>2.8498706575847723E-6</v>
      </c>
      <c r="I24">
        <f t="shared" si="0"/>
        <v>-4.7872319260117804</v>
      </c>
      <c r="J24">
        <f t="shared" si="3"/>
        <v>8.4548691218057869E-7</v>
      </c>
      <c r="K24">
        <f t="shared" si="4"/>
        <v>0</v>
      </c>
      <c r="L24">
        <f t="shared" si="5"/>
        <v>1.0678876182268322E-6</v>
      </c>
      <c r="M24">
        <f t="shared" si="25"/>
        <v>7.75</v>
      </c>
      <c r="N24">
        <f t="shared" si="6"/>
        <v>-3.1040092124740135</v>
      </c>
      <c r="O24">
        <f t="shared" si="7"/>
        <v>9.5458693085140583E-4</v>
      </c>
      <c r="P24">
        <f t="shared" si="8"/>
        <v>-3.4575626030672875</v>
      </c>
      <c r="Q24">
        <f t="shared" si="9"/>
        <v>2.7254279042572403E-4</v>
      </c>
      <c r="R24">
        <f t="shared" si="10"/>
        <v>6.6070205440585915E-4</v>
      </c>
      <c r="S24">
        <f t="shared" si="26"/>
        <v>7.75</v>
      </c>
      <c r="T24">
        <f t="shared" si="11"/>
        <v>-2.4492537444477263</v>
      </c>
      <c r="U24">
        <f t="shared" si="12"/>
        <v>7.1576280110325118E-3</v>
      </c>
      <c r="V24">
        <f t="shared" si="13"/>
        <v>-2.8822664463399454</v>
      </c>
      <c r="W24">
        <f t="shared" si="14"/>
        <v>1.9741285593917472E-3</v>
      </c>
      <c r="X24">
        <f t="shared" si="15"/>
        <v>6.9442508982476003E-3</v>
      </c>
      <c r="Y24">
        <f t="shared" si="27"/>
        <v>7.75</v>
      </c>
      <c r="Z24">
        <f t="shared" si="16"/>
        <v>-2.1211159630058902</v>
      </c>
      <c r="AA24">
        <f t="shared" si="17"/>
        <v>1.6956022461342087E-2</v>
      </c>
      <c r="AB24">
        <f t="shared" si="18"/>
        <v>-2.6211159630058902</v>
      </c>
      <c r="AC24">
        <f t="shared" si="19"/>
        <v>4.3821222275334613E-3</v>
      </c>
      <c r="AD24">
        <f t="shared" si="20"/>
        <v>2.4293538337819665E-2</v>
      </c>
      <c r="AE24">
        <f t="shared" si="21"/>
        <v>29532.208940561395</v>
      </c>
      <c r="AF24">
        <f t="shared" si="22"/>
        <v>1.3508717929104866E-5</v>
      </c>
      <c r="AG24">
        <v>7.75</v>
      </c>
      <c r="AH24">
        <f t="shared" si="23"/>
        <v>5.2346281975281357E-5</v>
      </c>
    </row>
    <row r="25" spans="6:34" x14ac:dyDescent="0.25">
      <c r="F25">
        <f t="shared" si="24"/>
        <v>8</v>
      </c>
      <c r="G25">
        <f t="shared" si="1"/>
        <v>-4.4102371327534593</v>
      </c>
      <c r="H25">
        <f t="shared" si="2"/>
        <v>5.162874125158824E-6</v>
      </c>
      <c r="I25">
        <f t="shared" si="0"/>
        <v>-4.6602371327534593</v>
      </c>
      <c r="J25">
        <f t="shared" si="3"/>
        <v>1.5792264677504583E-6</v>
      </c>
      <c r="K25">
        <f t="shared" si="4"/>
        <v>0</v>
      </c>
      <c r="L25">
        <f t="shared" si="5"/>
        <v>2.0437866026040642E-6</v>
      </c>
      <c r="M25">
        <f t="shared" si="25"/>
        <v>8</v>
      </c>
      <c r="N25">
        <f t="shared" si="6"/>
        <v>-3.0142103329856713</v>
      </c>
      <c r="O25">
        <f t="shared" si="7"/>
        <v>1.2882455767593182E-3</v>
      </c>
      <c r="P25">
        <f t="shared" si="8"/>
        <v>-3.3677637235789453</v>
      </c>
      <c r="Q25">
        <f t="shared" si="9"/>
        <v>3.7890255182829408E-4</v>
      </c>
      <c r="R25">
        <f t="shared" si="10"/>
        <v>9.3936996696701927E-4</v>
      </c>
      <c r="S25">
        <f t="shared" si="26"/>
        <v>8</v>
      </c>
      <c r="T25">
        <f t="shared" si="11"/>
        <v>-2.3759332663743535</v>
      </c>
      <c r="U25">
        <f t="shared" si="12"/>
        <v>8.7523141522812074E-3</v>
      </c>
      <c r="V25">
        <f t="shared" si="13"/>
        <v>-2.8089459682665727</v>
      </c>
      <c r="W25">
        <f t="shared" si="14"/>
        <v>2.4851993867497858E-3</v>
      </c>
      <c r="X25">
        <f t="shared" si="15"/>
        <v>8.9281753497244126E-3</v>
      </c>
      <c r="Y25">
        <f t="shared" si="27"/>
        <v>8</v>
      </c>
      <c r="Z25">
        <f t="shared" si="16"/>
        <v>-2.0576185663767297</v>
      </c>
      <c r="AA25">
        <f t="shared" si="17"/>
        <v>1.9813381487997737E-2</v>
      </c>
      <c r="AB25">
        <f t="shared" si="18"/>
        <v>-2.5576185663767297</v>
      </c>
      <c r="AC25">
        <f t="shared" si="19"/>
        <v>5.2695811489788698E-3</v>
      </c>
      <c r="AD25">
        <f t="shared" si="20"/>
        <v>2.969856470636259E-2</v>
      </c>
      <c r="AE25">
        <f t="shared" si="21"/>
        <v>16732.291992623519</v>
      </c>
      <c r="AF25">
        <f t="shared" si="22"/>
        <v>2.3842655900178388E-5</v>
      </c>
      <c r="AG25">
        <v>8</v>
      </c>
      <c r="AH25">
        <f t="shared" si="23"/>
        <v>9.5370623600713551E-5</v>
      </c>
    </row>
    <row r="26" spans="6:34" x14ac:dyDescent="0.25">
      <c r="F26">
        <f t="shared" si="24"/>
        <v>8.25</v>
      </c>
      <c r="G26">
        <f t="shared" si="1"/>
        <v>-4.2871504980864445</v>
      </c>
      <c r="H26">
        <f t="shared" si="2"/>
        <v>9.048984263965667E-6</v>
      </c>
      <c r="I26">
        <f t="shared" si="0"/>
        <v>-4.5371504980864445</v>
      </c>
      <c r="J26">
        <f t="shared" si="3"/>
        <v>2.8509708476826337E-6</v>
      </c>
      <c r="K26">
        <f t="shared" si="4"/>
        <v>0</v>
      </c>
      <c r="L26">
        <f t="shared" si="5"/>
        <v>3.779641291107869E-6</v>
      </c>
      <c r="M26">
        <f t="shared" si="25"/>
        <v>8.25</v>
      </c>
      <c r="N26">
        <f t="shared" si="6"/>
        <v>-2.9271749389391939</v>
      </c>
      <c r="O26">
        <f t="shared" si="7"/>
        <v>1.71028209698156E-3</v>
      </c>
      <c r="P26">
        <f t="shared" si="8"/>
        <v>-3.2807283295324678</v>
      </c>
      <c r="Q26">
        <f t="shared" si="9"/>
        <v>5.17697105632032E-4</v>
      </c>
      <c r="R26">
        <f t="shared" si="10"/>
        <v>1.3121860199370519E-3</v>
      </c>
      <c r="S26">
        <f t="shared" si="26"/>
        <v>8.25</v>
      </c>
      <c r="T26">
        <f t="shared" si="11"/>
        <v>-2.3048691647157074</v>
      </c>
      <c r="U26">
        <f t="shared" si="12"/>
        <v>1.0586951013302306E-2</v>
      </c>
      <c r="V26">
        <f t="shared" si="13"/>
        <v>-2.7378818666079265</v>
      </c>
      <c r="W26">
        <f t="shared" si="14"/>
        <v>3.0918141909320788E-3</v>
      </c>
      <c r="X26">
        <f t="shared" si="15"/>
        <v>1.1340406314054571E-2</v>
      </c>
      <c r="Y26">
        <f t="shared" si="27"/>
        <v>8.25</v>
      </c>
      <c r="Z26">
        <f t="shared" si="16"/>
        <v>-1.9960752490432223</v>
      </c>
      <c r="AA26">
        <f t="shared" si="17"/>
        <v>2.2962866337787012E-2</v>
      </c>
      <c r="AB26">
        <f t="shared" si="18"/>
        <v>-2.4960752490432223</v>
      </c>
      <c r="AC26">
        <f t="shared" si="19"/>
        <v>6.2787979687376917E-3</v>
      </c>
      <c r="AD26">
        <f t="shared" si="20"/>
        <v>3.5966085236235734E-2</v>
      </c>
      <c r="AE26">
        <f t="shared" si="21"/>
        <v>9796.9823779244889</v>
      </c>
      <c r="AF26">
        <f t="shared" si="22"/>
        <v>4.0720934774810674E-5</v>
      </c>
      <c r="AG26">
        <v>8.25</v>
      </c>
      <c r="AH26">
        <f t="shared" si="23"/>
        <v>1.6797385594609403E-4</v>
      </c>
    </row>
    <row r="27" spans="6:34" x14ac:dyDescent="0.25">
      <c r="F27">
        <f t="shared" si="24"/>
        <v>8.5</v>
      </c>
      <c r="G27">
        <f t="shared" si="1"/>
        <v>-4.1677386454877192</v>
      </c>
      <c r="H27">
        <f t="shared" si="2"/>
        <v>1.5381818370716561E-5</v>
      </c>
      <c r="I27">
        <f t="shared" si="0"/>
        <v>-4.4177386454877192</v>
      </c>
      <c r="J27">
        <f t="shared" si="3"/>
        <v>4.9869460025423106E-6</v>
      </c>
      <c r="K27">
        <f t="shared" si="4"/>
        <v>0</v>
      </c>
      <c r="L27">
        <f t="shared" si="5"/>
        <v>6.7711266860464258E-6</v>
      </c>
      <c r="M27">
        <f t="shared" si="25"/>
        <v>8.5</v>
      </c>
      <c r="N27">
        <f t="shared" si="6"/>
        <v>-2.8427380082125868</v>
      </c>
      <c r="O27">
        <f t="shared" si="7"/>
        <v>2.2363910516328849E-3</v>
      </c>
      <c r="P27">
        <f t="shared" si="8"/>
        <v>-3.1962913988058608</v>
      </c>
      <c r="Q27">
        <f t="shared" si="9"/>
        <v>6.9603222211625873E-4</v>
      </c>
      <c r="R27">
        <f t="shared" si="10"/>
        <v>1.8031804214220237E-3</v>
      </c>
      <c r="S27">
        <f t="shared" si="26"/>
        <v>8.5</v>
      </c>
      <c r="T27">
        <f t="shared" si="11"/>
        <v>-2.2359266994734015</v>
      </c>
      <c r="U27">
        <f t="shared" si="12"/>
        <v>1.2678286526032345E-2</v>
      </c>
      <c r="V27">
        <f t="shared" si="13"/>
        <v>-2.6689394013656207</v>
      </c>
      <c r="W27">
        <f t="shared" si="14"/>
        <v>3.8045588638690262E-3</v>
      </c>
      <c r="X27">
        <f t="shared" si="15"/>
        <v>1.4243045407265148E-2</v>
      </c>
      <c r="Y27">
        <f t="shared" si="27"/>
        <v>8.5</v>
      </c>
      <c r="Z27">
        <f t="shared" si="16"/>
        <v>-1.9363693227438596</v>
      </c>
      <c r="AA27">
        <f t="shared" si="17"/>
        <v>2.6411241962984978E-2</v>
      </c>
      <c r="AB27">
        <f t="shared" si="18"/>
        <v>-2.4363693227438596</v>
      </c>
      <c r="AC27">
        <f t="shared" si="19"/>
        <v>7.4177643753634732E-3</v>
      </c>
      <c r="AD27">
        <f t="shared" si="20"/>
        <v>4.3177349304865026E-2</v>
      </c>
      <c r="AE27">
        <f t="shared" si="21"/>
        <v>5913.6747870435292</v>
      </c>
      <c r="AF27">
        <f t="shared" si="22"/>
        <v>6.7460977271778443E-5</v>
      </c>
      <c r="AG27">
        <v>8.5</v>
      </c>
      <c r="AH27">
        <f t="shared" si="23"/>
        <v>2.8670915340505836E-4</v>
      </c>
    </row>
    <row r="28" spans="6:34" x14ac:dyDescent="0.25">
      <c r="F28">
        <f t="shared" si="24"/>
        <v>8.75</v>
      </c>
      <c r="G28">
        <f t="shared" si="1"/>
        <v>-4.0517884979947114</v>
      </c>
      <c r="H28">
        <f t="shared" si="2"/>
        <v>2.5413801152244191E-5</v>
      </c>
      <c r="I28">
        <f t="shared" si="0"/>
        <v>-4.3017884979947114</v>
      </c>
      <c r="J28">
        <f t="shared" si="3"/>
        <v>8.4712497238802523E-6</v>
      </c>
      <c r="K28">
        <f t="shared" si="4"/>
        <v>0</v>
      </c>
      <c r="L28">
        <f t="shared" si="5"/>
        <v>1.1777442305364541E-5</v>
      </c>
      <c r="M28">
        <f t="shared" si="25"/>
        <v>8.75</v>
      </c>
      <c r="N28">
        <f t="shared" si="6"/>
        <v>-2.7607488726407006</v>
      </c>
      <c r="O28">
        <f t="shared" si="7"/>
        <v>2.8834500508952135E-3</v>
      </c>
      <c r="P28">
        <f t="shared" si="8"/>
        <v>-3.1143022632339745</v>
      </c>
      <c r="Q28">
        <f t="shared" si="9"/>
        <v>9.2190248549372828E-4</v>
      </c>
      <c r="R28">
        <f t="shared" si="10"/>
        <v>2.4404578574402022E-3</v>
      </c>
      <c r="S28">
        <f t="shared" si="26"/>
        <v>8.75</v>
      </c>
      <c r="T28">
        <f t="shared" si="11"/>
        <v>-2.1689828506057367</v>
      </c>
      <c r="U28">
        <f t="shared" si="12"/>
        <v>1.5041992958859853E-2</v>
      </c>
      <c r="V28">
        <f t="shared" si="13"/>
        <v>-2.6019955524979559</v>
      </c>
      <c r="W28">
        <f t="shared" si="14"/>
        <v>4.6341527096555148E-3</v>
      </c>
      <c r="X28">
        <f t="shared" si="15"/>
        <v>1.7702250628189475E-2</v>
      </c>
      <c r="Y28">
        <f t="shared" si="27"/>
        <v>8.75</v>
      </c>
      <c r="Z28">
        <f t="shared" si="16"/>
        <v>-1.8783942489973557</v>
      </c>
      <c r="AA28">
        <f t="shared" si="17"/>
        <v>3.0163625841596386E-2</v>
      </c>
      <c r="AB28">
        <f t="shared" si="18"/>
        <v>-2.3783942489973557</v>
      </c>
      <c r="AC28">
        <f t="shared" si="19"/>
        <v>8.6941118527707039E-3</v>
      </c>
      <c r="AD28">
        <f t="shared" si="20"/>
        <v>5.1414760605373255E-2</v>
      </c>
      <c r="AE28">
        <f t="shared" si="21"/>
        <v>3672.0119872662781</v>
      </c>
      <c r="AF28">
        <f t="shared" si="22"/>
        <v>1.0864405720484463E-4</v>
      </c>
      <c r="AG28">
        <v>8.75</v>
      </c>
      <c r="AH28">
        <f t="shared" si="23"/>
        <v>4.7531775027119527E-4</v>
      </c>
    </row>
    <row r="29" spans="6:34" x14ac:dyDescent="0.25">
      <c r="F29">
        <f t="shared" si="24"/>
        <v>9</v>
      </c>
      <c r="G29">
        <f t="shared" si="1"/>
        <v>-3.9391049901279258</v>
      </c>
      <c r="H29">
        <f t="shared" si="2"/>
        <v>4.0893068435492072E-5</v>
      </c>
      <c r="I29">
        <f t="shared" si="0"/>
        <v>-4.1891049901279258</v>
      </c>
      <c r="J29">
        <f t="shared" si="3"/>
        <v>1.4002840762745485E-5</v>
      </c>
      <c r="K29">
        <f t="shared" si="4"/>
        <v>0</v>
      </c>
      <c r="L29">
        <f t="shared" si="5"/>
        <v>1.9930218469734091E-5</v>
      </c>
      <c r="M29">
        <f t="shared" si="25"/>
        <v>9</v>
      </c>
      <c r="N29">
        <f t="shared" si="6"/>
        <v>-2.6810696001002086</v>
      </c>
      <c r="O29">
        <f t="shared" si="7"/>
        <v>3.669362529313071E-3</v>
      </c>
      <c r="P29">
        <f t="shared" si="8"/>
        <v>-3.0346229906934825</v>
      </c>
      <c r="Q29">
        <f t="shared" si="9"/>
        <v>1.2041826793978347E-3</v>
      </c>
      <c r="R29">
        <f t="shared" si="10"/>
        <v>3.2564742267305047E-3</v>
      </c>
      <c r="S29">
        <f t="shared" si="26"/>
        <v>9</v>
      </c>
      <c r="T29">
        <f t="shared" si="11"/>
        <v>-2.1039249970056169</v>
      </c>
      <c r="U29">
        <f t="shared" si="12"/>
        <v>1.7692495043513033E-2</v>
      </c>
      <c r="V29">
        <f t="shared" si="13"/>
        <v>-2.536937698897836</v>
      </c>
      <c r="W29">
        <f t="shared" si="14"/>
        <v>5.5913426551499473E-3</v>
      </c>
      <c r="X29">
        <f t="shared" si="15"/>
        <v>2.1787945400597475E-2</v>
      </c>
      <c r="Y29">
        <f t="shared" si="27"/>
        <v>9</v>
      </c>
      <c r="Z29">
        <f t="shared" si="16"/>
        <v>-1.8220524950639629</v>
      </c>
      <c r="AA29">
        <f t="shared" si="17"/>
        <v>3.4223510400839784E-2</v>
      </c>
      <c r="AB29">
        <f t="shared" si="18"/>
        <v>-2.3220524950639629</v>
      </c>
      <c r="AC29">
        <f t="shared" si="19"/>
        <v>1.0115054585141371E-2</v>
      </c>
      <c r="AD29">
        <f t="shared" si="20"/>
        <v>6.0761415235055405E-2</v>
      </c>
      <c r="AE29">
        <f t="shared" si="21"/>
        <v>2340.8609349994335</v>
      </c>
      <c r="AF29">
        <f t="shared" si="22"/>
        <v>1.7042545092561394E-4</v>
      </c>
      <c r="AG29">
        <v>9</v>
      </c>
      <c r="AH29">
        <f t="shared" si="23"/>
        <v>7.6691452916526277E-4</v>
      </c>
    </row>
    <row r="30" spans="6:34" x14ac:dyDescent="0.25">
      <c r="F30">
        <f t="shared" si="24"/>
        <v>9.25</v>
      </c>
      <c r="G30">
        <f t="shared" si="1"/>
        <v>-3.8295090933754676</v>
      </c>
      <c r="H30">
        <f t="shared" si="2"/>
        <v>6.41995694211548E-5</v>
      </c>
      <c r="I30">
        <f t="shared" si="0"/>
        <v>-4.0795090933754672</v>
      </c>
      <c r="J30">
        <f t="shared" si="3"/>
        <v>2.2565452268603605E-5</v>
      </c>
      <c r="K30">
        <f t="shared" si="4"/>
        <v>0</v>
      </c>
      <c r="L30">
        <f t="shared" si="5"/>
        <v>3.2874069053717291E-5</v>
      </c>
      <c r="M30">
        <f t="shared" si="25"/>
        <v>9.25</v>
      </c>
      <c r="N30">
        <f t="shared" si="6"/>
        <v>-2.6035735983163248</v>
      </c>
      <c r="O30">
        <f t="shared" si="7"/>
        <v>4.6128728550996183E-3</v>
      </c>
      <c r="P30">
        <f t="shared" si="8"/>
        <v>-2.9571269889095988</v>
      </c>
      <c r="Q30">
        <f t="shared" si="9"/>
        <v>1.5526010142423012E-3</v>
      </c>
      <c r="R30">
        <f t="shared" si="10"/>
        <v>4.2882705106860181E-3</v>
      </c>
      <c r="S30">
        <f t="shared" si="26"/>
        <v>9.25</v>
      </c>
      <c r="T30">
        <f t="shared" si="11"/>
        <v>-2.0406497765135065</v>
      </c>
      <c r="U30">
        <f t="shared" si="12"/>
        <v>2.0642825378083443E-2</v>
      </c>
      <c r="V30">
        <f t="shared" si="13"/>
        <v>-2.4736624784057257</v>
      </c>
      <c r="W30">
        <f t="shared" si="14"/>
        <v>6.6867988466361534E-3</v>
      </c>
      <c r="X30">
        <f t="shared" si="15"/>
        <v>2.6573488038182685E-2</v>
      </c>
      <c r="Y30">
        <f t="shared" si="27"/>
        <v>9.25</v>
      </c>
      <c r="Z30">
        <f t="shared" si="16"/>
        <v>-1.7672545466877339</v>
      </c>
      <c r="AA30">
        <f t="shared" si="17"/>
        <v>3.8592804153034684E-2</v>
      </c>
      <c r="AB30">
        <f t="shared" si="18"/>
        <v>-2.2672545466877336</v>
      </c>
      <c r="AC30">
        <f t="shared" si="19"/>
        <v>1.1687340197043218E-2</v>
      </c>
      <c r="AD30">
        <f t="shared" si="20"/>
        <v>7.1300654986610479E-2</v>
      </c>
      <c r="AE30">
        <f t="shared" si="21"/>
        <v>1529.3069656235145</v>
      </c>
      <c r="AF30">
        <f t="shared" si="22"/>
        <v>2.6086475074595621E-4</v>
      </c>
      <c r="AG30">
        <v>9.25</v>
      </c>
      <c r="AH30">
        <f t="shared" si="23"/>
        <v>1.2064994722000475E-3</v>
      </c>
    </row>
    <row r="31" spans="6:34" x14ac:dyDescent="0.25">
      <c r="F31">
        <f t="shared" si="24"/>
        <v>9.5</v>
      </c>
      <c r="G31">
        <f t="shared" si="1"/>
        <v>-3.7228361050468224</v>
      </c>
      <c r="H31">
        <f t="shared" si="2"/>
        <v>9.8498703390287792E-5</v>
      </c>
      <c r="I31">
        <f t="shared" si="0"/>
        <v>-3.9728361050468224</v>
      </c>
      <c r="J31">
        <f t="shared" si="3"/>
        <v>3.551095927131021E-5</v>
      </c>
      <c r="K31">
        <f t="shared" si="4"/>
        <v>0</v>
      </c>
      <c r="L31">
        <f t="shared" si="5"/>
        <v>5.2943410507810752E-5</v>
      </c>
      <c r="M31">
        <f t="shared" si="25"/>
        <v>9.5</v>
      </c>
      <c r="N31">
        <f t="shared" si="6"/>
        <v>-2.5281444048997064</v>
      </c>
      <c r="O31">
        <f t="shared" si="7"/>
        <v>5.7333589044831603E-3</v>
      </c>
      <c r="P31">
        <f t="shared" si="8"/>
        <v>-2.8816977954929803</v>
      </c>
      <c r="Q31">
        <f t="shared" si="9"/>
        <v>1.9776944638000104E-3</v>
      </c>
      <c r="R31">
        <f t="shared" si="10"/>
        <v>5.5776574910683038E-3</v>
      </c>
      <c r="S31">
        <f t="shared" si="26"/>
        <v>9.5</v>
      </c>
      <c r="T31">
        <f t="shared" si="11"/>
        <v>-1.9790620979867013</v>
      </c>
      <c r="U31">
        <f t="shared" si="12"/>
        <v>2.3904507573830829E-2</v>
      </c>
      <c r="V31">
        <f t="shared" si="13"/>
        <v>-2.4120747998789205</v>
      </c>
      <c r="W31">
        <f t="shared" si="14"/>
        <v>7.9310134746309498E-3</v>
      </c>
      <c r="X31">
        <f t="shared" si="15"/>
        <v>3.2135308526812179E-2</v>
      </c>
      <c r="Y31">
        <f t="shared" si="27"/>
        <v>9.5</v>
      </c>
      <c r="Z31">
        <f t="shared" si="16"/>
        <v>-1.7139180525234112</v>
      </c>
      <c r="AA31">
        <f t="shared" si="17"/>
        <v>4.3271888546201558E-2</v>
      </c>
      <c r="AB31">
        <f t="shared" si="18"/>
        <v>-2.213918052523411</v>
      </c>
      <c r="AC31">
        <f t="shared" si="19"/>
        <v>1.3417208327489345E-2</v>
      </c>
      <c r="AD31">
        <f t="shared" si="20"/>
        <v>8.3115640141828762E-2</v>
      </c>
      <c r="AE31">
        <f t="shared" si="21"/>
        <v>1022.242816955959</v>
      </c>
      <c r="AF31">
        <f t="shared" si="22"/>
        <v>3.9026175951952934E-4</v>
      </c>
      <c r="AG31">
        <v>9.5</v>
      </c>
      <c r="AH31">
        <f t="shared" si="23"/>
        <v>1.8537433577177644E-3</v>
      </c>
    </row>
    <row r="32" spans="6:34" x14ac:dyDescent="0.25">
      <c r="F32">
        <f t="shared" si="24"/>
        <v>9.75</v>
      </c>
      <c r="G32">
        <f t="shared" si="1"/>
        <v>-3.6189341594337798</v>
      </c>
      <c r="H32">
        <f t="shared" si="2"/>
        <v>1.4790944133323046E-4</v>
      </c>
      <c r="I32">
        <f t="shared" si="0"/>
        <v>-3.8689341594337798</v>
      </c>
      <c r="J32">
        <f t="shared" si="3"/>
        <v>5.4656076338646992E-5</v>
      </c>
      <c r="K32">
        <f t="shared" si="4"/>
        <v>0</v>
      </c>
      <c r="L32">
        <f t="shared" si="5"/>
        <v>8.3379578837515424E-5</v>
      </c>
      <c r="M32">
        <f t="shared" si="25"/>
        <v>9.75</v>
      </c>
      <c r="N32">
        <f t="shared" si="6"/>
        <v>-2.454674634578248</v>
      </c>
      <c r="O32">
        <f t="shared" si="7"/>
        <v>7.050607691129516E-3</v>
      </c>
      <c r="P32">
        <f t="shared" si="8"/>
        <v>-2.8082280251715219</v>
      </c>
      <c r="Q32">
        <f t="shared" si="9"/>
        <v>2.490747020395887E-3</v>
      </c>
      <c r="R32">
        <f t="shared" si="10"/>
        <v>7.1713463736624225E-3</v>
      </c>
      <c r="S32">
        <f t="shared" si="26"/>
        <v>9.75</v>
      </c>
      <c r="T32">
        <f t="shared" si="11"/>
        <v>-1.9190742817176853</v>
      </c>
      <c r="U32">
        <f t="shared" si="12"/>
        <v>2.748746686723811E-2</v>
      </c>
      <c r="V32">
        <f t="shared" si="13"/>
        <v>-2.3520869836099045</v>
      </c>
      <c r="W32">
        <f t="shared" si="14"/>
        <v>9.3342044101573218E-3</v>
      </c>
      <c r="X32">
        <f t="shared" si="15"/>
        <v>3.8552519539337887E-2</v>
      </c>
      <c r="Y32">
        <f t="shared" si="27"/>
        <v>9.75</v>
      </c>
      <c r="Z32">
        <f t="shared" si="16"/>
        <v>-1.66196707971689</v>
      </c>
      <c r="AA32">
        <f t="shared" si="17"/>
        <v>4.8259687681151756E-2</v>
      </c>
      <c r="AB32">
        <f t="shared" si="18"/>
        <v>-2.1619670797168897</v>
      </c>
      <c r="AC32">
        <f t="shared" si="19"/>
        <v>1.5310356886593563E-2</v>
      </c>
      <c r="AD32">
        <f t="shared" si="20"/>
        <v>9.6288945197770315E-2</v>
      </c>
      <c r="AE32">
        <f t="shared" si="21"/>
        <v>698.08594472313621</v>
      </c>
      <c r="AF32">
        <f t="shared" si="22"/>
        <v>5.7148017864713622E-4</v>
      </c>
      <c r="AG32">
        <v>9.75</v>
      </c>
      <c r="AH32">
        <f t="shared" si="23"/>
        <v>2.7859658709047889E-3</v>
      </c>
    </row>
    <row r="33" spans="6:34" x14ac:dyDescent="0.25">
      <c r="F33">
        <f t="shared" si="24"/>
        <v>10</v>
      </c>
      <c r="G33">
        <f t="shared" si="1"/>
        <v>-3.51766292749662</v>
      </c>
      <c r="H33">
        <f t="shared" si="2"/>
        <v>2.1768249748751518E-4</v>
      </c>
      <c r="I33">
        <f t="shared" si="0"/>
        <v>-3.76766292749662</v>
      </c>
      <c r="J33">
        <f t="shared" si="3"/>
        <v>8.2391496562087921E-5</v>
      </c>
      <c r="K33">
        <f t="shared" si="4"/>
        <v>0</v>
      </c>
      <c r="L33">
        <f t="shared" si="5"/>
        <v>1.2859133956025009E-4</v>
      </c>
      <c r="M33">
        <f t="shared" si="25"/>
        <v>10</v>
      </c>
      <c r="N33">
        <f t="shared" si="6"/>
        <v>-2.3830650597363667</v>
      </c>
      <c r="O33">
        <f t="shared" si="7"/>
        <v>8.5845798457872043E-3</v>
      </c>
      <c r="P33">
        <f t="shared" si="8"/>
        <v>-2.7366184503296407</v>
      </c>
      <c r="Q33">
        <f t="shared" si="9"/>
        <v>3.1037121555678574E-3</v>
      </c>
      <c r="R33">
        <f t="shared" si="10"/>
        <v>9.1210218042733771E-3</v>
      </c>
      <c r="S33">
        <f t="shared" si="26"/>
        <v>10</v>
      </c>
      <c r="T33">
        <f t="shared" si="11"/>
        <v>-1.8606053086976011</v>
      </c>
      <c r="U33">
        <f t="shared" si="12"/>
        <v>3.1399967303730035E-2</v>
      </c>
      <c r="V33">
        <f t="shared" si="13"/>
        <v>-2.2936180105898205</v>
      </c>
      <c r="W33">
        <f t="shared" si="14"/>
        <v>1.0906224969002553E-2</v>
      </c>
      <c r="X33">
        <f t="shared" si="15"/>
        <v>4.5906508449056804E-2</v>
      </c>
      <c r="Y33">
        <f t="shared" si="27"/>
        <v>10</v>
      </c>
      <c r="Z33">
        <f t="shared" si="16"/>
        <v>-1.61133146374831</v>
      </c>
      <c r="AA33">
        <f t="shared" si="17"/>
        <v>5.3553748240822492E-2</v>
      </c>
      <c r="AB33">
        <f t="shared" si="18"/>
        <v>-2.1113314637483098</v>
      </c>
      <c r="AC33">
        <f t="shared" si="19"/>
        <v>1.7371915722502365E-2</v>
      </c>
      <c r="AD33">
        <f t="shared" si="20"/>
        <v>0.11090218015584852</v>
      </c>
      <c r="AE33">
        <f t="shared" si="21"/>
        <v>486.37320257402678</v>
      </c>
      <c r="AF33">
        <f t="shared" si="22"/>
        <v>8.2023902281234962E-4</v>
      </c>
      <c r="AG33">
        <v>10</v>
      </c>
      <c r="AH33">
        <f t="shared" si="23"/>
        <v>4.1011951140617481E-3</v>
      </c>
    </row>
    <row r="34" spans="6:34" x14ac:dyDescent="0.25">
      <c r="F34">
        <f t="shared" si="24"/>
        <v>10.25</v>
      </c>
      <c r="G34">
        <f t="shared" si="1"/>
        <v>-3.4188924771351346</v>
      </c>
      <c r="H34">
        <f t="shared" si="2"/>
        <v>3.1438283603758106E-4</v>
      </c>
      <c r="I34">
        <f t="shared" si="0"/>
        <v>-3.6688924771351346</v>
      </c>
      <c r="J34">
        <f t="shared" si="3"/>
        <v>1.2180174973813729E-4</v>
      </c>
      <c r="K34">
        <f t="shared" si="4"/>
        <v>0</v>
      </c>
      <c r="L34">
        <f t="shared" si="5"/>
        <v>1.9446061364361816E-4</v>
      </c>
      <c r="M34">
        <f t="shared" si="25"/>
        <v>10.25</v>
      </c>
      <c r="N34">
        <f t="shared" si="6"/>
        <v>-2.3132238045049109</v>
      </c>
      <c r="O34">
        <f t="shared" si="7"/>
        <v>1.0355168715962306E-2</v>
      </c>
      <c r="P34">
        <f t="shared" si="8"/>
        <v>-2.6667771950981849</v>
      </c>
      <c r="Q34">
        <f t="shared" si="9"/>
        <v>3.8291211727391832E-3</v>
      </c>
      <c r="R34">
        <f t="shared" si="10"/>
        <v>1.1483355213574464E-2</v>
      </c>
      <c r="S34">
        <f t="shared" si="26"/>
        <v>10.25</v>
      </c>
      <c r="T34">
        <f t="shared" si="11"/>
        <v>-1.8035801625934169</v>
      </c>
      <c r="U34">
        <f t="shared" si="12"/>
        <v>3.5648574110953762E-2</v>
      </c>
      <c r="V34">
        <f t="shared" si="13"/>
        <v>-2.2365928644856363</v>
      </c>
      <c r="W34">
        <f t="shared" si="14"/>
        <v>1.2656480855753808E-2</v>
      </c>
      <c r="X34">
        <f t="shared" si="15"/>
        <v>5.4280516820877422E-2</v>
      </c>
      <c r="Y34">
        <f t="shared" si="27"/>
        <v>10.25</v>
      </c>
      <c r="Z34">
        <f t="shared" si="16"/>
        <v>-1.5619462385675673</v>
      </c>
      <c r="AA34">
        <f t="shared" si="17"/>
        <v>5.9150327199865453E-2</v>
      </c>
      <c r="AB34">
        <f t="shared" si="18"/>
        <v>-2.0619462385675673</v>
      </c>
      <c r="AC34">
        <f t="shared" si="19"/>
        <v>1.9606427331884824E-2</v>
      </c>
      <c r="AD34">
        <f t="shared" si="20"/>
        <v>0.12703563928133016</v>
      </c>
      <c r="AE34">
        <f t="shared" si="21"/>
        <v>345.29975162913559</v>
      </c>
      <c r="AF34">
        <f t="shared" si="22"/>
        <v>1.1553506149923651E-3</v>
      </c>
      <c r="AG34">
        <v>10.25</v>
      </c>
      <c r="AH34">
        <f t="shared" si="23"/>
        <v>5.921171901835871E-3</v>
      </c>
    </row>
    <row r="35" spans="6:34" x14ac:dyDescent="0.25">
      <c r="F35">
        <f t="shared" si="24"/>
        <v>10.5</v>
      </c>
      <c r="G35">
        <f t="shared" si="1"/>
        <v>-3.3225022708188923</v>
      </c>
      <c r="H35">
        <f t="shared" si="2"/>
        <v>4.4606972597249203E-4</v>
      </c>
      <c r="I35">
        <f t="shared" si="0"/>
        <v>-3.5725022708188923</v>
      </c>
      <c r="J35">
        <f t="shared" si="3"/>
        <v>1.7679320804074719E-4</v>
      </c>
      <c r="K35">
        <f t="shared" si="4"/>
        <v>0</v>
      </c>
      <c r="L35">
        <f t="shared" si="5"/>
        <v>2.8869367439988188E-4</v>
      </c>
      <c r="M35">
        <f t="shared" si="25"/>
        <v>10.5</v>
      </c>
      <c r="N35">
        <f t="shared" si="6"/>
        <v>-2.245065635978726</v>
      </c>
      <c r="O35">
        <f t="shared" si="7"/>
        <v>1.2381959631464863E-2</v>
      </c>
      <c r="P35">
        <f t="shared" si="8"/>
        <v>-2.5986190265719999</v>
      </c>
      <c r="Q35">
        <f t="shared" si="9"/>
        <v>4.6799794527516573E-3</v>
      </c>
      <c r="R35">
        <f t="shared" si="10"/>
        <v>1.4319957845546571E-2</v>
      </c>
      <c r="S35">
        <f t="shared" si="26"/>
        <v>10.5</v>
      </c>
      <c r="T35">
        <f t="shared" si="11"/>
        <v>-1.7479292510294908</v>
      </c>
      <c r="U35">
        <f t="shared" si="12"/>
        <v>4.0238139508903689E-2</v>
      </c>
      <c r="V35">
        <f t="shared" si="13"/>
        <v>-2.1809419529217102</v>
      </c>
      <c r="W35">
        <f t="shared" si="14"/>
        <v>1.4593855084681941E-2</v>
      </c>
      <c r="X35">
        <f t="shared" si="15"/>
        <v>6.3759213465062803E-2</v>
      </c>
      <c r="Y35">
        <f t="shared" si="27"/>
        <v>10.5</v>
      </c>
      <c r="Z35">
        <f t="shared" si="16"/>
        <v>-1.5137511354094462</v>
      </c>
      <c r="AA35">
        <f t="shared" si="17"/>
        <v>6.5044485120014983E-2</v>
      </c>
      <c r="AB35">
        <f t="shared" si="18"/>
        <v>-2.0137511354094464</v>
      </c>
      <c r="AC35">
        <f t="shared" si="19"/>
        <v>2.2017834176622883E-2</v>
      </c>
      <c r="AD35">
        <f t="shared" si="20"/>
        <v>0.14476797859738866</v>
      </c>
      <c r="AE35">
        <f t="shared" si="21"/>
        <v>249.51291310854378</v>
      </c>
      <c r="AF35">
        <f t="shared" si="22"/>
        <v>1.5988843039473624E-3</v>
      </c>
      <c r="AG35">
        <v>10.5</v>
      </c>
      <c r="AH35">
        <f t="shared" si="23"/>
        <v>8.394142595723653E-3</v>
      </c>
    </row>
    <row r="36" spans="6:34" x14ac:dyDescent="0.25">
      <c r="F36">
        <f t="shared" si="24"/>
        <v>10.75</v>
      </c>
      <c r="G36">
        <f t="shared" si="1"/>
        <v>-3.2283802811781159</v>
      </c>
      <c r="H36">
        <f t="shared" si="2"/>
        <v>6.2246678057729704E-4</v>
      </c>
      <c r="I36">
        <f t="shared" si="0"/>
        <v>-3.4783802811781159</v>
      </c>
      <c r="J36">
        <f t="shared" si="3"/>
        <v>2.5222685810698882E-4</v>
      </c>
      <c r="K36">
        <f t="shared" si="4"/>
        <v>0</v>
      </c>
      <c r="L36">
        <f t="shared" si="5"/>
        <v>4.2121626954255177E-4</v>
      </c>
      <c r="M36">
        <f t="shared" si="25"/>
        <v>10.75</v>
      </c>
      <c r="N36">
        <f t="shared" si="6"/>
        <v>-2.1785113388449631</v>
      </c>
      <c r="O36">
        <f t="shared" si="7"/>
        <v>1.4683994495027636E-2</v>
      </c>
      <c r="P36">
        <f t="shared" si="8"/>
        <v>-2.532064729438237</v>
      </c>
      <c r="Q36">
        <f t="shared" si="9"/>
        <v>5.6696528194071184E-3</v>
      </c>
      <c r="R36">
        <f t="shared" si="10"/>
        <v>1.7697274165381721E-2</v>
      </c>
      <c r="S36">
        <f t="shared" si="26"/>
        <v>10.75</v>
      </c>
      <c r="T36">
        <f t="shared" si="11"/>
        <v>-1.6935878949737255</v>
      </c>
      <c r="U36">
        <f t="shared" si="12"/>
        <v>4.5171809940212838E-2</v>
      </c>
      <c r="V36">
        <f t="shared" si="13"/>
        <v>-2.1266005968659449</v>
      </c>
      <c r="W36">
        <f t="shared" si="14"/>
        <v>1.6726641435759595E-2</v>
      </c>
      <c r="X36">
        <f t="shared" si="15"/>
        <v>7.442826666514446E-2</v>
      </c>
      <c r="Y36">
        <f t="shared" si="27"/>
        <v>10.75</v>
      </c>
      <c r="Z36">
        <f t="shared" si="16"/>
        <v>-1.466690140589058</v>
      </c>
      <c r="AA36">
        <f t="shared" si="17"/>
        <v>7.1230183079343715E-2</v>
      </c>
      <c r="AB36">
        <f t="shared" si="18"/>
        <v>-1.966690140589058</v>
      </c>
      <c r="AC36">
        <f t="shared" si="19"/>
        <v>2.4609472119549634E-2</v>
      </c>
      <c r="AD36">
        <f t="shared" si="20"/>
        <v>0.16417592281383064</v>
      </c>
      <c r="AE36">
        <f t="shared" si="21"/>
        <v>183.317499588884</v>
      </c>
      <c r="AF36">
        <f t="shared" si="22"/>
        <v>2.176236754789469E-3</v>
      </c>
      <c r="AG36">
        <v>10.75</v>
      </c>
      <c r="AH36">
        <f t="shared" si="23"/>
        <v>1.1697272556993396E-2</v>
      </c>
    </row>
    <row r="37" spans="6:34" x14ac:dyDescent="0.25">
      <c r="F37">
        <f t="shared" si="24"/>
        <v>11</v>
      </c>
      <c r="G37">
        <f t="shared" si="1"/>
        <v>-3.1364222082793209</v>
      </c>
      <c r="H37">
        <f t="shared" si="2"/>
        <v>8.5511400439128684E-4</v>
      </c>
      <c r="I37">
        <f t="shared" si="0"/>
        <v>-3.3864222082793209</v>
      </c>
      <c r="J37">
        <f t="shared" si="3"/>
        <v>3.5405174540104246E-4</v>
      </c>
      <c r="K37">
        <f t="shared" si="4"/>
        <v>0</v>
      </c>
      <c r="L37">
        <f t="shared" si="5"/>
        <v>6.0460917193165889E-4</v>
      </c>
      <c r="M37">
        <f t="shared" si="25"/>
        <v>11</v>
      </c>
      <c r="N37">
        <f t="shared" si="6"/>
        <v>-2.1134871619133779</v>
      </c>
      <c r="O37">
        <f t="shared" si="7"/>
        <v>1.7279546345195081E-2</v>
      </c>
      <c r="P37">
        <f t="shared" si="8"/>
        <v>-2.4670405525066519</v>
      </c>
      <c r="Q37">
        <f t="shared" si="9"/>
        <v>6.8117463920637084E-3</v>
      </c>
      <c r="R37">
        <f t="shared" si="10"/>
        <v>2.1686417570743438E-2</v>
      </c>
      <c r="S37">
        <f t="shared" si="26"/>
        <v>11</v>
      </c>
      <c r="T37">
        <f t="shared" si="11"/>
        <v>-1.640495876831447</v>
      </c>
      <c r="U37">
        <f t="shared" si="12"/>
        <v>5.045105253397008E-2</v>
      </c>
      <c r="V37">
        <f t="shared" si="13"/>
        <v>-2.0735085787236662</v>
      </c>
      <c r="W37">
        <f t="shared" si="14"/>
        <v>1.9062486785411538E-2</v>
      </c>
      <c r="X37">
        <f t="shared" si="15"/>
        <v>8.637392066436389E-2</v>
      </c>
      <c r="Y37">
        <f t="shared" si="27"/>
        <v>11</v>
      </c>
      <c r="Z37">
        <f t="shared" si="16"/>
        <v>-1.4207111041396605</v>
      </c>
      <c r="AA37">
        <f t="shared" si="17"/>
        <v>7.770038152339219E-2</v>
      </c>
      <c r="AB37">
        <f t="shared" si="18"/>
        <v>-1.9207111041396605</v>
      </c>
      <c r="AC37">
        <f t="shared" si="19"/>
        <v>2.7384069460254939E-2</v>
      </c>
      <c r="AD37">
        <f t="shared" si="20"/>
        <v>0.18533400190350102</v>
      </c>
      <c r="AE37">
        <f t="shared" si="21"/>
        <v>136.80713144749726</v>
      </c>
      <c r="AF37">
        <f t="shared" si="22"/>
        <v>2.9160927225093929E-3</v>
      </c>
      <c r="AG37">
        <v>11</v>
      </c>
      <c r="AH37">
        <f t="shared" si="23"/>
        <v>1.603850997380166E-2</v>
      </c>
    </row>
    <row r="38" spans="6:34" x14ac:dyDescent="0.25">
      <c r="F38">
        <f t="shared" si="24"/>
        <v>11.25</v>
      </c>
      <c r="G38">
        <f t="shared" si="1"/>
        <v>-3.0465307848710865</v>
      </c>
      <c r="H38">
        <f t="shared" si="2"/>
        <v>1.1574938605165984E-3</v>
      </c>
      <c r="I38">
        <f t="shared" si="0"/>
        <v>-3.2965307848710865</v>
      </c>
      <c r="J38">
        <f t="shared" si="3"/>
        <v>4.8943443106522384E-4</v>
      </c>
      <c r="K38">
        <f t="shared" si="4"/>
        <v>0</v>
      </c>
      <c r="L38">
        <f t="shared" si="5"/>
        <v>8.5457865835204989E-4</v>
      </c>
      <c r="M38">
        <f t="shared" si="25"/>
        <v>11.25</v>
      </c>
      <c r="N38">
        <f t="shared" si="6"/>
        <v>-2.0499243268509044</v>
      </c>
      <c r="O38">
        <f t="shared" si="7"/>
        <v>2.0185907937801253E-2</v>
      </c>
      <c r="P38">
        <f t="shared" si="8"/>
        <v>-2.4034777174441784</v>
      </c>
      <c r="Q38">
        <f t="shared" si="9"/>
        <v>8.1199783508407886E-3</v>
      </c>
      <c r="R38">
        <f t="shared" si="10"/>
        <v>2.6362951418459596E-2</v>
      </c>
      <c r="S38">
        <f t="shared" si="26"/>
        <v>11.25</v>
      </c>
      <c r="T38">
        <f t="shared" si="11"/>
        <v>-1.5885970393288642</v>
      </c>
      <c r="U38">
        <f t="shared" si="12"/>
        <v>5.6075698527269312E-2</v>
      </c>
      <c r="V38">
        <f t="shared" si="13"/>
        <v>-2.0216097412210834</v>
      </c>
      <c r="W38">
        <f t="shared" si="14"/>
        <v>2.160834245563991E-2</v>
      </c>
      <c r="X38">
        <f t="shared" si="15"/>
        <v>9.9682580935658627E-2</v>
      </c>
      <c r="Y38">
        <f t="shared" si="27"/>
        <v>11.25</v>
      </c>
      <c r="Z38">
        <f t="shared" si="16"/>
        <v>-1.3757653924355433</v>
      </c>
      <c r="AA38">
        <f t="shared" si="17"/>
        <v>8.4447139557595294E-2</v>
      </c>
      <c r="AB38">
        <f t="shared" si="18"/>
        <v>-1.8757653924355433</v>
      </c>
      <c r="AC38">
        <f t="shared" si="19"/>
        <v>3.0343751035356331E-2</v>
      </c>
      <c r="AD38">
        <f t="shared" si="20"/>
        <v>0.20831431712529125</v>
      </c>
      <c r="AE38">
        <f t="shared" si="21"/>
        <v>103.61425445070699</v>
      </c>
      <c r="AF38">
        <f t="shared" si="22"/>
        <v>3.8502644497743683E-3</v>
      </c>
      <c r="AG38">
        <v>11.25</v>
      </c>
      <c r="AH38">
        <f t="shared" si="23"/>
        <v>2.1657737529980823E-2</v>
      </c>
    </row>
    <row r="39" spans="6:34" x14ac:dyDescent="0.25">
      <c r="F39">
        <f t="shared" si="24"/>
        <v>11.5</v>
      </c>
      <c r="G39">
        <f t="shared" si="1"/>
        <v>-2.9586151579959852</v>
      </c>
      <c r="H39">
        <f t="shared" si="2"/>
        <v>1.5451237769297079E-3</v>
      </c>
      <c r="I39">
        <f t="shared" si="0"/>
        <v>-3.2086151579959852</v>
      </c>
      <c r="J39">
        <f t="shared" si="3"/>
        <v>6.6687942522691704E-4</v>
      </c>
      <c r="K39">
        <f t="shared" si="4"/>
        <v>0</v>
      </c>
      <c r="L39">
        <f t="shared" si="5"/>
        <v>1.1904544610164478E-3</v>
      </c>
      <c r="M39">
        <f t="shared" si="25"/>
        <v>11.5</v>
      </c>
      <c r="N39">
        <f t="shared" si="6"/>
        <v>-1.987758590915254</v>
      </c>
      <c r="O39">
        <f t="shared" si="7"/>
        <v>2.341919773661259E-2</v>
      </c>
      <c r="P39">
        <f t="shared" si="8"/>
        <v>-2.3413119815085279</v>
      </c>
      <c r="Q39">
        <f t="shared" si="9"/>
        <v>9.6080510246622352E-3</v>
      </c>
      <c r="R39">
        <f t="shared" si="10"/>
        <v>3.1806619309136169E-2</v>
      </c>
      <c r="S39">
        <f t="shared" si="26"/>
        <v>11.5</v>
      </c>
      <c r="T39">
        <f t="shared" si="11"/>
        <v>-1.5378389284865497</v>
      </c>
      <c r="U39">
        <f t="shared" si="12"/>
        <v>6.2044001347337459E-2</v>
      </c>
      <c r="V39">
        <f t="shared" si="13"/>
        <v>-1.9708516303787689</v>
      </c>
      <c r="W39">
        <f t="shared" si="14"/>
        <v>2.4370424553318962E-2</v>
      </c>
      <c r="X39">
        <f t="shared" si="15"/>
        <v>0.1144404121872955</v>
      </c>
      <c r="Y39">
        <f t="shared" si="27"/>
        <v>11.5</v>
      </c>
      <c r="Z39">
        <f t="shared" si="16"/>
        <v>-1.3318075789979926</v>
      </c>
      <c r="AA39">
        <f t="shared" si="17"/>
        <v>9.1461713419374743E-2</v>
      </c>
      <c r="AB39">
        <f t="shared" si="18"/>
        <v>-1.8318075789979926</v>
      </c>
      <c r="AC39">
        <f t="shared" si="19"/>
        <v>3.3490046843660727E-2</v>
      </c>
      <c r="AD39">
        <f t="shared" si="20"/>
        <v>0.23318633594650806</v>
      </c>
      <c r="AE39">
        <f t="shared" si="21"/>
        <v>79.575147483936206</v>
      </c>
      <c r="AF39">
        <f t="shared" si="22"/>
        <v>5.013402965818781E-3</v>
      </c>
      <c r="AG39">
        <v>11.5</v>
      </c>
      <c r="AH39">
        <f t="shared" si="23"/>
        <v>2.8827067053457989E-2</v>
      </c>
    </row>
    <row r="40" spans="6:34" x14ac:dyDescent="0.25">
      <c r="F40">
        <f t="shared" si="24"/>
        <v>11.75</v>
      </c>
      <c r="G40">
        <f t="shared" si="1"/>
        <v>-2.8725903371121313</v>
      </c>
      <c r="H40">
        <f t="shared" si="2"/>
        <v>2.0356083154331956E-3</v>
      </c>
      <c r="I40">
        <f t="shared" si="0"/>
        <v>-3.1225903371121313</v>
      </c>
      <c r="J40">
        <f t="shared" si="3"/>
        <v>8.9633540379229892E-4</v>
      </c>
      <c r="K40">
        <f t="shared" si="4"/>
        <v>0</v>
      </c>
      <c r="L40">
        <f t="shared" si="5"/>
        <v>1.6357059338042088E-3</v>
      </c>
      <c r="M40">
        <f t="shared" si="25"/>
        <v>11.75</v>
      </c>
      <c r="N40">
        <f t="shared" si="6"/>
        <v>-1.9269298567179227</v>
      </c>
      <c r="O40">
        <f t="shared" si="7"/>
        <v>2.6994186023524071E-2</v>
      </c>
      <c r="P40">
        <f t="shared" si="8"/>
        <v>-2.2804832473111967</v>
      </c>
      <c r="Q40">
        <f t="shared" si="9"/>
        <v>1.1289521632518573E-2</v>
      </c>
      <c r="R40">
        <f t="shared" si="10"/>
        <v>3.8101029335031067E-2</v>
      </c>
      <c r="S40">
        <f t="shared" si="26"/>
        <v>11.75</v>
      </c>
      <c r="T40">
        <f t="shared" si="11"/>
        <v>-1.4881724749922673</v>
      </c>
      <c r="U40">
        <f t="shared" si="12"/>
        <v>6.8352707091121581E-2</v>
      </c>
      <c r="V40">
        <f t="shared" si="13"/>
        <v>-1.9211851768844865</v>
      </c>
      <c r="W40">
        <f t="shared" si="14"/>
        <v>2.7354183124053001E-2</v>
      </c>
      <c r="X40">
        <f t="shared" si="15"/>
        <v>0.13073295248520578</v>
      </c>
      <c r="Y40">
        <f t="shared" si="27"/>
        <v>11.75</v>
      </c>
      <c r="Z40">
        <f t="shared" si="16"/>
        <v>-1.2887951685560657</v>
      </c>
      <c r="AA40">
        <f t="shared" si="17"/>
        <v>9.8734653072033954E-2</v>
      </c>
      <c r="AB40">
        <f t="shared" si="18"/>
        <v>-1.7887951685560657</v>
      </c>
      <c r="AC40">
        <f t="shared" si="19"/>
        <v>3.6823904662973035E-2</v>
      </c>
      <c r="AD40">
        <f t="shared" si="20"/>
        <v>0.26001671503361523</v>
      </c>
      <c r="AE40">
        <f t="shared" si="21"/>
        <v>61.922748885081482</v>
      </c>
      <c r="AF40">
        <f t="shared" si="22"/>
        <v>6.4425802727492692E-3</v>
      </c>
      <c r="AG40">
        <v>11.75</v>
      </c>
      <c r="AH40">
        <f t="shared" si="23"/>
        <v>3.7850159102401956E-2</v>
      </c>
    </row>
    <row r="41" spans="6:34" x14ac:dyDescent="0.25">
      <c r="F41">
        <f t="shared" si="24"/>
        <v>12</v>
      </c>
      <c r="G41">
        <f t="shared" si="1"/>
        <v>-2.7883767003208018</v>
      </c>
      <c r="H41">
        <f t="shared" si="2"/>
        <v>2.648645388716217E-3</v>
      </c>
      <c r="I41">
        <f t="shared" si="0"/>
        <v>-3.0383767003208018</v>
      </c>
      <c r="J41">
        <f t="shared" si="3"/>
        <v>1.1892820939946216E-3</v>
      </c>
      <c r="K41">
        <f t="shared" si="4"/>
        <v>0</v>
      </c>
      <c r="L41">
        <f t="shared" si="5"/>
        <v>2.2184656195431973E-3</v>
      </c>
      <c r="M41">
        <f t="shared" si="25"/>
        <v>12</v>
      </c>
      <c r="N41">
        <f t="shared" si="6"/>
        <v>-1.8673818230743926</v>
      </c>
      <c r="O41">
        <f t="shared" si="7"/>
        <v>3.0924143160214485E-2</v>
      </c>
      <c r="P41">
        <f t="shared" si="8"/>
        <v>-2.2209352136676666</v>
      </c>
      <c r="Q41">
        <f t="shared" si="9"/>
        <v>1.3177674874288291E-2</v>
      </c>
      <c r="R41">
        <f t="shared" si="10"/>
        <v>4.5333297589024935E-2</v>
      </c>
      <c r="S41">
        <f t="shared" si="26"/>
        <v>12</v>
      </c>
      <c r="T41">
        <f t="shared" si="11"/>
        <v>-1.4395517091213559</v>
      </c>
      <c r="U41">
        <f t="shared" si="12"/>
        <v>7.4997135217202748E-2</v>
      </c>
      <c r="V41">
        <f t="shared" si="13"/>
        <v>-1.8725644110135753</v>
      </c>
      <c r="W41">
        <f t="shared" si="14"/>
        <v>3.0564279821584397E-2</v>
      </c>
      <c r="X41">
        <f t="shared" si="15"/>
        <v>0.14864474631622393</v>
      </c>
      <c r="Y41">
        <f t="shared" si="27"/>
        <v>12</v>
      </c>
      <c r="Z41">
        <f t="shared" si="16"/>
        <v>-1.2466883501604009</v>
      </c>
      <c r="AA41">
        <f t="shared" si="17"/>
        <v>0.1062558960495814</v>
      </c>
      <c r="AB41">
        <f t="shared" si="18"/>
        <v>-1.7466883501604009</v>
      </c>
      <c r="AC41">
        <f t="shared" si="19"/>
        <v>4.0345706139854345E-2</v>
      </c>
      <c r="AD41">
        <f t="shared" si="20"/>
        <v>0.28886915025294246</v>
      </c>
      <c r="AE41">
        <f t="shared" si="21"/>
        <v>48.789850586621505</v>
      </c>
      <c r="AF41">
        <f t="shared" si="22"/>
        <v>8.1767473276670635E-3</v>
      </c>
      <c r="AG41">
        <v>12</v>
      </c>
      <c r="AH41">
        <f t="shared" si="23"/>
        <v>4.9060483966002377E-2</v>
      </c>
    </row>
    <row r="42" spans="6:34" x14ac:dyDescent="0.25">
      <c r="F42">
        <f t="shared" si="24"/>
        <v>12.25</v>
      </c>
      <c r="G42">
        <f t="shared" si="1"/>
        <v>-2.7058995515098592</v>
      </c>
      <c r="H42">
        <f t="shared" si="2"/>
        <v>3.4059823659835131E-3</v>
      </c>
      <c r="I42">
        <f t="shared" si="0"/>
        <v>-2.9558995515098592</v>
      </c>
      <c r="J42">
        <f t="shared" si="3"/>
        <v>1.5587930285964743E-3</v>
      </c>
      <c r="K42">
        <f t="shared" si="4"/>
        <v>0</v>
      </c>
      <c r="L42">
        <f t="shared" si="5"/>
        <v>2.9720481775532132E-3</v>
      </c>
      <c r="M42">
        <f t="shared" si="25"/>
        <v>12.25</v>
      </c>
      <c r="N42">
        <f t="shared" si="6"/>
        <v>-1.8090616718572432</v>
      </c>
      <c r="O42">
        <f t="shared" si="7"/>
        <v>3.5220711377960491E-2</v>
      </c>
      <c r="P42">
        <f t="shared" si="8"/>
        <v>-2.1626150624505169</v>
      </c>
      <c r="Q42">
        <f t="shared" si="9"/>
        <v>1.5285399389958184E-2</v>
      </c>
      <c r="R42">
        <f t="shared" si="10"/>
        <v>5.3593656657935085E-2</v>
      </c>
      <c r="S42">
        <f t="shared" si="26"/>
        <v>12.25</v>
      </c>
      <c r="T42">
        <f t="shared" si="11"/>
        <v>-1.3919335050533654</v>
      </c>
      <c r="U42">
        <f t="shared" si="12"/>
        <v>8.1971267376526186E-2</v>
      </c>
      <c r="V42">
        <f t="shared" si="13"/>
        <v>-1.8249462069455848</v>
      </c>
      <c r="W42">
        <f t="shared" si="14"/>
        <v>3.4004573693258211E-2</v>
      </c>
      <c r="X42">
        <f t="shared" si="15"/>
        <v>0.16825899888351703</v>
      </c>
      <c r="Y42">
        <f t="shared" si="27"/>
        <v>12.25</v>
      </c>
      <c r="Z42">
        <f t="shared" si="16"/>
        <v>-1.2054497757549296</v>
      </c>
      <c r="AA42">
        <f t="shared" si="17"/>
        <v>0.11401485785106377</v>
      </c>
      <c r="AB42">
        <f t="shared" si="18"/>
        <v>-1.7054497757549296</v>
      </c>
      <c r="AC42">
        <f t="shared" si="19"/>
        <v>4.4055285854537864E-2</v>
      </c>
      <c r="AD42">
        <f t="shared" si="20"/>
        <v>0.31980425244601918</v>
      </c>
      <c r="AE42">
        <f t="shared" si="21"/>
        <v>38.898130542284946</v>
      </c>
      <c r="AF42">
        <f t="shared" si="22"/>
        <v>1.0256078501452787E-2</v>
      </c>
      <c r="AG42">
        <v>12.25</v>
      </c>
      <c r="AH42">
        <f t="shared" si="23"/>
        <v>6.281848082139832E-2</v>
      </c>
    </row>
    <row r="43" spans="6:34" x14ac:dyDescent="0.25">
      <c r="F43">
        <f t="shared" si="24"/>
        <v>12.5</v>
      </c>
      <c r="G43">
        <f t="shared" si="1"/>
        <v>-2.6250887222397812</v>
      </c>
      <c r="H43">
        <f t="shared" si="2"/>
        <v>4.3313195765733422E-3</v>
      </c>
      <c r="I43">
        <f t="shared" si="0"/>
        <v>-2.8750887222397812</v>
      </c>
      <c r="J43">
        <f t="shared" si="3"/>
        <v>2.0195699067740154E-3</v>
      </c>
      <c r="K43">
        <f t="shared" si="4"/>
        <v>0</v>
      </c>
      <c r="L43">
        <f t="shared" si="5"/>
        <v>3.9354517958436336E-3</v>
      </c>
      <c r="M43">
        <f t="shared" si="25"/>
        <v>12.5</v>
      </c>
      <c r="N43">
        <f t="shared" si="6"/>
        <v>-1.7519197864870628</v>
      </c>
      <c r="O43">
        <f t="shared" si="7"/>
        <v>3.9893800857382034E-2</v>
      </c>
      <c r="P43">
        <f t="shared" si="8"/>
        <v>-2.1054731770803365</v>
      </c>
      <c r="Q43">
        <f t="shared" si="9"/>
        <v>1.7625069895749673E-2</v>
      </c>
      <c r="R43">
        <f t="shared" si="10"/>
        <v>6.2975035089724851E-2</v>
      </c>
      <c r="S43">
        <f t="shared" si="26"/>
        <v>12.5</v>
      </c>
      <c r="T43">
        <f t="shared" si="11"/>
        <v>-1.3452773510208489</v>
      </c>
      <c r="U43">
        <f t="shared" si="12"/>
        <v>8.9267842444609585E-2</v>
      </c>
      <c r="V43">
        <f t="shared" si="13"/>
        <v>-1.7782900529130683</v>
      </c>
      <c r="W43">
        <f t="shared" si="14"/>
        <v>3.7678114603003701E-2</v>
      </c>
      <c r="X43">
        <f t="shared" si="15"/>
        <v>0.18965725342370554</v>
      </c>
      <c r="Y43">
        <f t="shared" si="27"/>
        <v>12.5</v>
      </c>
      <c r="Z43">
        <f t="shared" si="16"/>
        <v>-1.1650443611198906</v>
      </c>
      <c r="AA43">
        <f t="shared" si="17"/>
        <v>0.12200051833481373</v>
      </c>
      <c r="AB43">
        <f t="shared" si="18"/>
        <v>-1.6650443611198906</v>
      </c>
      <c r="AC43">
        <f t="shared" si="19"/>
        <v>4.7951952888879247E-2</v>
      </c>
      <c r="AD43">
        <f t="shared" si="20"/>
        <v>0.35287944761171519</v>
      </c>
      <c r="AE43">
        <f t="shared" si="21"/>
        <v>31.360382730219506</v>
      </c>
      <c r="AF43">
        <f t="shared" si="22"/>
        <v>1.2721218482356205E-2</v>
      </c>
      <c r="AG43">
        <v>12.5</v>
      </c>
      <c r="AH43">
        <f t="shared" si="23"/>
        <v>7.9507615514726279E-2</v>
      </c>
    </row>
    <row r="44" spans="6:34" x14ac:dyDescent="0.25">
      <c r="F44">
        <f t="shared" si="24"/>
        <v>12.75</v>
      </c>
      <c r="G44">
        <f t="shared" si="1"/>
        <v>-2.5458782130550626</v>
      </c>
      <c r="H44">
        <f t="shared" si="2"/>
        <v>5.4501605156352341E-3</v>
      </c>
      <c r="I44">
        <f t="shared" si="0"/>
        <v>-2.7958782130550626</v>
      </c>
      <c r="J44">
        <f t="shared" si="3"/>
        <v>2.5879450358650413E-3</v>
      </c>
      <c r="K44">
        <f t="shared" si="4"/>
        <v>0</v>
      </c>
      <c r="L44">
        <f t="shared" si="5"/>
        <v>5.1538288123768317E-3</v>
      </c>
      <c r="M44">
        <f t="shared" si="25"/>
        <v>12.75</v>
      </c>
      <c r="N44">
        <f t="shared" si="6"/>
        <v>-1.695909498301309</v>
      </c>
      <c r="O44">
        <f t="shared" si="7"/>
        <v>4.4951510297869667E-2</v>
      </c>
      <c r="P44">
        <f t="shared" si="8"/>
        <v>-2.0494628888945829</v>
      </c>
      <c r="Q44">
        <f t="shared" si="9"/>
        <v>2.0208436572601369E-2</v>
      </c>
      <c r="R44">
        <f t="shared" si="10"/>
        <v>7.35726139431645E-2</v>
      </c>
      <c r="S44">
        <f t="shared" si="26"/>
        <v>12.75</v>
      </c>
      <c r="T44">
        <f t="shared" si="11"/>
        <v>-1.2995451422204043</v>
      </c>
      <c r="U44">
        <f t="shared" si="12"/>
        <v>9.6878455970750704E-2</v>
      </c>
      <c r="V44">
        <f t="shared" si="13"/>
        <v>-1.7325578441126237</v>
      </c>
      <c r="W44">
        <f t="shared" si="14"/>
        <v>4.1587143753891359E-2</v>
      </c>
      <c r="X44">
        <f t="shared" si="15"/>
        <v>0.21291909286965582</v>
      </c>
      <c r="Y44">
        <f t="shared" si="27"/>
        <v>12.75</v>
      </c>
      <c r="Z44">
        <f t="shared" si="16"/>
        <v>-1.1254391065275313</v>
      </c>
      <c r="AA44">
        <f t="shared" si="17"/>
        <v>0.13020150369757791</v>
      </c>
      <c r="AB44">
        <f t="shared" si="18"/>
        <v>-1.6254391065275313</v>
      </c>
      <c r="AC44">
        <f t="shared" si="19"/>
        <v>5.2034514454263492E-2</v>
      </c>
      <c r="AD44">
        <f t="shared" si="20"/>
        <v>0.38814890003385161</v>
      </c>
      <c r="AE44">
        <f t="shared" si="21"/>
        <v>25.552826528109218</v>
      </c>
      <c r="AF44">
        <f t="shared" si="22"/>
        <v>1.5612452108285511E-2</v>
      </c>
      <c r="AG44">
        <v>12.75</v>
      </c>
      <c r="AH44">
        <f t="shared" si="23"/>
        <v>9.9529382190320134E-2</v>
      </c>
    </row>
    <row r="45" spans="6:34" x14ac:dyDescent="0.25">
      <c r="F45">
        <f t="shared" si="24"/>
        <v>13</v>
      </c>
      <c r="G45">
        <f t="shared" si="1"/>
        <v>-2.4682058696266558</v>
      </c>
      <c r="H45">
        <f t="shared" si="2"/>
        <v>6.7896098853352524E-3</v>
      </c>
      <c r="I45">
        <f t="shared" si="0"/>
        <v>-2.7182058696266558</v>
      </c>
      <c r="J45">
        <f t="shared" si="3"/>
        <v>3.2818492266183542E-3</v>
      </c>
      <c r="K45">
        <f t="shared" si="4"/>
        <v>0</v>
      </c>
      <c r="L45">
        <f t="shared" si="5"/>
        <v>6.6789123247098514E-3</v>
      </c>
      <c r="M45">
        <f t="shared" si="25"/>
        <v>13</v>
      </c>
      <c r="N45">
        <f t="shared" si="6"/>
        <v>-1.640986857552432</v>
      </c>
      <c r="O45">
        <f t="shared" si="7"/>
        <v>5.040007167596626E-2</v>
      </c>
      <c r="P45">
        <f t="shared" si="8"/>
        <v>-1.9945402481457057</v>
      </c>
      <c r="Q45">
        <f t="shared" si="9"/>
        <v>2.3046523035992E-2</v>
      </c>
      <c r="R45">
        <f t="shared" si="10"/>
        <v>8.5483366514507053E-2</v>
      </c>
      <c r="S45">
        <f t="shared" si="26"/>
        <v>13</v>
      </c>
      <c r="T45">
        <f t="shared" si="11"/>
        <v>-1.2547009938334246</v>
      </c>
      <c r="U45">
        <f t="shared" si="12"/>
        <v>0.10479366242266439</v>
      </c>
      <c r="V45">
        <f t="shared" si="13"/>
        <v>-1.6877136957256438</v>
      </c>
      <c r="W45">
        <f t="shared" si="14"/>
        <v>4.5733100730614644E-2</v>
      </c>
      <c r="X45">
        <f t="shared" si="15"/>
        <v>0.23812186675705904</v>
      </c>
      <c r="Y45">
        <f t="shared" si="27"/>
        <v>13</v>
      </c>
      <c r="Z45">
        <f t="shared" si="16"/>
        <v>-1.0866029348133279</v>
      </c>
      <c r="AA45">
        <f t="shared" si="17"/>
        <v>0.13860616374151749</v>
      </c>
      <c r="AB45">
        <f t="shared" si="18"/>
        <v>-1.5866029348133279</v>
      </c>
      <c r="AC45">
        <f t="shared" si="19"/>
        <v>5.6301301167657324E-2</v>
      </c>
      <c r="AD45">
        <f t="shared" si="20"/>
        <v>0.42566345683293805</v>
      </c>
      <c r="AE45">
        <f t="shared" si="21"/>
        <v>21.031474627247317</v>
      </c>
      <c r="AF45">
        <f t="shared" si="22"/>
        <v>1.8968821134614271E-2</v>
      </c>
      <c r="AG45">
        <v>13</v>
      </c>
      <c r="AH45">
        <f t="shared" si="23"/>
        <v>0.12329733737499277</v>
      </c>
    </row>
    <row r="46" spans="6:34" x14ac:dyDescent="0.25">
      <c r="F46">
        <f t="shared" si="24"/>
        <v>13.25</v>
      </c>
      <c r="G46">
        <f t="shared" si="1"/>
        <v>-2.3920130897438781</v>
      </c>
      <c r="H46">
        <f t="shared" si="2"/>
        <v>8.3781223815008483E-3</v>
      </c>
      <c r="I46">
        <f t="shared" si="0"/>
        <v>-2.6420130897438781</v>
      </c>
      <c r="J46">
        <f t="shared" si="3"/>
        <v>4.1207435321868645E-3</v>
      </c>
      <c r="K46">
        <f t="shared" si="4"/>
        <v>0</v>
      </c>
      <c r="L46">
        <f t="shared" si="5"/>
        <v>8.5693860747248912E-3</v>
      </c>
      <c r="M46">
        <f t="shared" si="25"/>
        <v>13.25</v>
      </c>
      <c r="N46">
        <f t="shared" si="6"/>
        <v>-1.5871104262198661</v>
      </c>
      <c r="O46">
        <f t="shared" si="7"/>
        <v>5.624381845813179E-2</v>
      </c>
      <c r="P46">
        <f t="shared" si="8"/>
        <v>-1.9406638168131398</v>
      </c>
      <c r="Q46">
        <f t="shared" si="9"/>
        <v>2.6149533964510436E-2</v>
      </c>
      <c r="R46">
        <f t="shared" si="10"/>
        <v>9.880558720493593E-2</v>
      </c>
      <c r="S46">
        <f t="shared" si="26"/>
        <v>13.25</v>
      </c>
      <c r="T46">
        <f t="shared" si="11"/>
        <v>-1.2107110718577969</v>
      </c>
      <c r="U46">
        <f t="shared" si="12"/>
        <v>0.11300307877239889</v>
      </c>
      <c r="V46">
        <f t="shared" si="13"/>
        <v>-1.6437237737500161</v>
      </c>
      <c r="W46">
        <f t="shared" si="14"/>
        <v>5.011663645619889E-2</v>
      </c>
      <c r="X46">
        <f t="shared" si="15"/>
        <v>0.2653404438883753</v>
      </c>
      <c r="Y46">
        <f t="shared" si="27"/>
        <v>13.25</v>
      </c>
      <c r="Z46">
        <f t="shared" si="16"/>
        <v>-1.0485065448719391</v>
      </c>
      <c r="AA46">
        <f t="shared" si="17"/>
        <v>0.14720264423452031</v>
      </c>
      <c r="AB46">
        <f t="shared" si="18"/>
        <v>-1.5485065448719391</v>
      </c>
      <c r="AC46">
        <f t="shared" si="19"/>
        <v>6.0750193596504978E-2</v>
      </c>
      <c r="AD46">
        <f t="shared" si="20"/>
        <v>0.46547061238945808</v>
      </c>
      <c r="AE46">
        <f t="shared" si="21"/>
        <v>17.476608169507212</v>
      </c>
      <c r="AF46">
        <f t="shared" si="22"/>
        <v>2.2827214327405823E-2</v>
      </c>
      <c r="AG46">
        <v>13.25</v>
      </c>
      <c r="AH46">
        <f t="shared" si="23"/>
        <v>0.15123029491906359</v>
      </c>
    </row>
    <row r="47" spans="6:34" x14ac:dyDescent="0.25">
      <c r="F47">
        <f t="shared" si="24"/>
        <v>13.5</v>
      </c>
      <c r="G47">
        <f t="shared" si="1"/>
        <v>-2.3172445576952678</v>
      </c>
      <c r="H47">
        <f t="shared" si="2"/>
        <v>1.0245206779682724E-2</v>
      </c>
      <c r="I47">
        <f t="shared" si="0"/>
        <v>-2.5672445576952678</v>
      </c>
      <c r="J47">
        <f t="shared" si="3"/>
        <v>5.1255143103451839E-3</v>
      </c>
      <c r="K47">
        <f t="shared" si="4"/>
        <v>0</v>
      </c>
      <c r="L47">
        <f t="shared" si="5"/>
        <v>1.0891185831651828E-2</v>
      </c>
      <c r="M47">
        <f t="shared" si="25"/>
        <v>13.5</v>
      </c>
      <c r="N47">
        <f t="shared" si="6"/>
        <v>-1.5342410901889301</v>
      </c>
      <c r="O47">
        <f t="shared" si="7"/>
        <v>6.2485176168190354E-2</v>
      </c>
      <c r="P47">
        <f t="shared" si="8"/>
        <v>-1.8877944807822038</v>
      </c>
      <c r="Q47">
        <f t="shared" si="9"/>
        <v>2.9526773215082559E-2</v>
      </c>
      <c r="R47">
        <f t="shared" si="10"/>
        <v>0.11363841526178997</v>
      </c>
      <c r="S47">
        <f t="shared" si="26"/>
        <v>13.5</v>
      </c>
      <c r="T47">
        <f t="shared" si="11"/>
        <v>-1.1675434397526188</v>
      </c>
      <c r="U47">
        <f t="shared" si="12"/>
        <v>0.12149548813683808</v>
      </c>
      <c r="V47">
        <f t="shared" si="13"/>
        <v>-1.6005561416448382</v>
      </c>
      <c r="W47">
        <f t="shared" si="14"/>
        <v>5.4737631444828655E-2</v>
      </c>
      <c r="X47">
        <f t="shared" si="15"/>
        <v>0.29464699092514501</v>
      </c>
      <c r="Y47">
        <f t="shared" si="27"/>
        <v>13.5</v>
      </c>
      <c r="Z47">
        <f t="shared" si="16"/>
        <v>-1.0111222788476339</v>
      </c>
      <c r="AA47">
        <f t="shared" si="17"/>
        <v>0.1559789542572447</v>
      </c>
      <c r="AB47">
        <f t="shared" si="18"/>
        <v>-1.5111222788476339</v>
      </c>
      <c r="AC47">
        <f t="shared" si="19"/>
        <v>6.537864972612914E-2</v>
      </c>
      <c r="AD47">
        <f t="shared" si="20"/>
        <v>0.5076144910789897</v>
      </c>
      <c r="AE47">
        <f t="shared" si="21"/>
        <v>14.6554337346452</v>
      </c>
      <c r="AF47">
        <f t="shared" si="22"/>
        <v>2.7221458445023012E-2</v>
      </c>
      <c r="AG47">
        <v>13.5</v>
      </c>
      <c r="AH47">
        <f t="shared" si="23"/>
        <v>0.18374484450390532</v>
      </c>
    </row>
    <row r="48" spans="6:34" x14ac:dyDescent="0.25">
      <c r="F48">
        <f t="shared" si="24"/>
        <v>13.75</v>
      </c>
      <c r="G48">
        <f t="shared" si="1"/>
        <v>-2.2438480030224817</v>
      </c>
      <c r="H48">
        <f t="shared" si="2"/>
        <v>1.2421091319021658E-2</v>
      </c>
      <c r="I48">
        <f t="shared" si="0"/>
        <v>-2.4938480030224817</v>
      </c>
      <c r="J48">
        <f t="shared" si="3"/>
        <v>6.3183322004414675E-3</v>
      </c>
      <c r="K48">
        <f t="shared" si="4"/>
        <v>0</v>
      </c>
      <c r="L48">
        <f t="shared" si="5"/>
        <v>1.3717721820400097E-2</v>
      </c>
      <c r="M48">
        <f t="shared" si="25"/>
        <v>13.75</v>
      </c>
      <c r="N48">
        <f t="shared" si="6"/>
        <v>-1.4823418886640738</v>
      </c>
      <c r="O48">
        <f t="shared" si="7"/>
        <v>6.9124673912904361E-2</v>
      </c>
      <c r="P48">
        <f t="shared" si="8"/>
        <v>-1.8358952792573475</v>
      </c>
      <c r="Q48">
        <f t="shared" si="9"/>
        <v>3.3186573011354685E-2</v>
      </c>
      <c r="R48">
        <f t="shared" si="10"/>
        <v>0.13008135881316985</v>
      </c>
      <c r="S48">
        <f t="shared" si="26"/>
        <v>13.75</v>
      </c>
      <c r="T48">
        <f t="shared" si="11"/>
        <v>-1.1251679191546946</v>
      </c>
      <c r="U48">
        <f t="shared" si="12"/>
        <v>0.13025894235002319</v>
      </c>
      <c r="V48">
        <f t="shared" si="13"/>
        <v>-1.558180621046914</v>
      </c>
      <c r="W48">
        <f t="shared" si="14"/>
        <v>5.9595218731939271E-2</v>
      </c>
      <c r="X48">
        <f t="shared" si="15"/>
        <v>0.32611077677864042</v>
      </c>
      <c r="Y48">
        <f t="shared" si="27"/>
        <v>13.75</v>
      </c>
      <c r="Z48">
        <f t="shared" si="16"/>
        <v>-0.97442400151124087</v>
      </c>
      <c r="AA48">
        <f t="shared" si="17"/>
        <v>0.16492302850501422</v>
      </c>
      <c r="AB48">
        <f t="shared" si="18"/>
        <v>-1.4744240015112409</v>
      </c>
      <c r="AC48">
        <f t="shared" si="19"/>
        <v>7.0183733036061707E-2</v>
      </c>
      <c r="AD48">
        <f t="shared" si="20"/>
        <v>0.55213584677254168</v>
      </c>
      <c r="AE48">
        <f t="shared" si="21"/>
        <v>12.39665812617355</v>
      </c>
      <c r="AF48">
        <f t="shared" si="22"/>
        <v>3.2181437637546058E-2</v>
      </c>
      <c r="AG48">
        <v>13.75</v>
      </c>
      <c r="AH48">
        <f t="shared" si="23"/>
        <v>0.22124738375812913</v>
      </c>
    </row>
    <row r="49" spans="6:34" x14ac:dyDescent="0.25">
      <c r="F49">
        <f t="shared" si="24"/>
        <v>14</v>
      </c>
      <c r="G49">
        <f t="shared" si="1"/>
        <v>-2.1717739810117682</v>
      </c>
      <c r="H49">
        <f t="shared" si="2"/>
        <v>1.4936357574580948E-2</v>
      </c>
      <c r="I49">
        <f t="shared" si="0"/>
        <v>-2.4217739810117682</v>
      </c>
      <c r="J49">
        <f t="shared" si="3"/>
        <v>7.7224766940638505E-3</v>
      </c>
      <c r="K49">
        <f t="shared" si="4"/>
        <v>0</v>
      </c>
      <c r="L49">
        <f t="shared" si="5"/>
        <v>1.7130013396543353E-2</v>
      </c>
      <c r="M49">
        <f t="shared" si="25"/>
        <v>14</v>
      </c>
      <c r="N49">
        <f t="shared" si="6"/>
        <v>-1.4313778589529098</v>
      </c>
      <c r="O49">
        <f t="shared" si="7"/>
        <v>7.6160975238131423E-2</v>
      </c>
      <c r="P49">
        <f t="shared" si="8"/>
        <v>-1.7849312495461835</v>
      </c>
      <c r="Q49">
        <f t="shared" si="9"/>
        <v>3.7136234563273661E-2</v>
      </c>
      <c r="R49">
        <f t="shared" si="10"/>
        <v>0.14823382423615161</v>
      </c>
      <c r="S49">
        <f t="shared" si="26"/>
        <v>14</v>
      </c>
      <c r="T49">
        <f t="shared" si="11"/>
        <v>-1.0835559631452301</v>
      </c>
      <c r="U49">
        <f t="shared" si="12"/>
        <v>0.13928086250218591</v>
      </c>
      <c r="V49">
        <f t="shared" si="13"/>
        <v>-1.5165686650374495</v>
      </c>
      <c r="W49">
        <f t="shared" si="14"/>
        <v>6.4687810871771584E-2</v>
      </c>
      <c r="X49">
        <f t="shared" si="15"/>
        <v>0.35979800240793747</v>
      </c>
      <c r="Y49">
        <f t="shared" si="27"/>
        <v>14</v>
      </c>
      <c r="Z49">
        <f t="shared" si="16"/>
        <v>-0.93838699050588414</v>
      </c>
      <c r="AA49">
        <f t="shared" si="17"/>
        <v>0.17402278457532799</v>
      </c>
      <c r="AB49">
        <f t="shared" si="18"/>
        <v>-1.4383869905058841</v>
      </c>
      <c r="AC49">
        <f t="shared" si="19"/>
        <v>7.5162140903795027E-2</v>
      </c>
      <c r="AD49">
        <f t="shared" si="20"/>
        <v>0.59907207758495562</v>
      </c>
      <c r="AE49">
        <f t="shared" si="21"/>
        <v>10.572973890531706</v>
      </c>
      <c r="AF49">
        <f t="shared" si="22"/>
        <v>3.7732267622328369E-2</v>
      </c>
      <c r="AG49">
        <v>14</v>
      </c>
      <c r="AH49">
        <f t="shared" si="23"/>
        <v>0.26412587335629856</v>
      </c>
    </row>
    <row r="50" spans="6:34" x14ac:dyDescent="0.25">
      <c r="F50">
        <f t="shared" si="24"/>
        <v>14.25</v>
      </c>
      <c r="G50">
        <f t="shared" si="1"/>
        <v>-2.1009756726141653</v>
      </c>
      <c r="H50">
        <f t="shared" si="2"/>
        <v>1.7821550912629189E-2</v>
      </c>
      <c r="I50">
        <f t="shared" si="0"/>
        <v>-2.3509756726141653</v>
      </c>
      <c r="J50">
        <f t="shared" si="3"/>
        <v>9.3621289978760187E-3</v>
      </c>
      <c r="K50">
        <f t="shared" si="4"/>
        <v>0</v>
      </c>
      <c r="L50">
        <f t="shared" si="5"/>
        <v>2.121672908622016E-2</v>
      </c>
      <c r="M50">
        <f t="shared" si="25"/>
        <v>14.25</v>
      </c>
      <c r="N50">
        <f t="shared" si="6"/>
        <v>-1.3813158949884283</v>
      </c>
      <c r="O50">
        <f t="shared" si="7"/>
        <v>8.3590926518946451E-2</v>
      </c>
      <c r="P50">
        <f t="shared" si="8"/>
        <v>-1.7348692855817021</v>
      </c>
      <c r="Q50">
        <f t="shared" si="9"/>
        <v>4.1381980264129377E-2</v>
      </c>
      <c r="R50">
        <f t="shared" si="10"/>
        <v>0.16819465546959367</v>
      </c>
      <c r="S50">
        <f t="shared" si="26"/>
        <v>14.25</v>
      </c>
      <c r="T50">
        <f t="shared" si="11"/>
        <v>-1.0426805407337039</v>
      </c>
      <c r="U50">
        <f t="shared" si="12"/>
        <v>0.14854813662974589</v>
      </c>
      <c r="V50">
        <f t="shared" si="13"/>
        <v>-1.4756932426259231</v>
      </c>
      <c r="W50">
        <f t="shared" si="14"/>
        <v>7.0013130409697505E-2</v>
      </c>
      <c r="X50">
        <f t="shared" si="15"/>
        <v>0.39577165541213177</v>
      </c>
      <c r="Y50">
        <f t="shared" si="27"/>
        <v>14.25</v>
      </c>
      <c r="Z50">
        <f t="shared" si="16"/>
        <v>-0.90298783630708268</v>
      </c>
      <c r="AA50">
        <f t="shared" si="17"/>
        <v>0.18326617532355274</v>
      </c>
      <c r="AB50">
        <f t="shared" si="18"/>
        <v>-1.4029878363070827</v>
      </c>
      <c r="AC50">
        <f t="shared" si="19"/>
        <v>8.0310233085405053E-2</v>
      </c>
      <c r="AD50">
        <f t="shared" si="20"/>
        <v>0.64845725439712698</v>
      </c>
      <c r="AE50">
        <f t="shared" si="21"/>
        <v>9.0888590972485641</v>
      </c>
      <c r="AF50">
        <f t="shared" si="22"/>
        <v>4.3893548808805166E-2</v>
      </c>
      <c r="AG50">
        <v>14.25</v>
      </c>
      <c r="AH50">
        <f t="shared" si="23"/>
        <v>0.31274153526273679</v>
      </c>
    </row>
    <row r="51" spans="6:34" x14ac:dyDescent="0.25">
      <c r="F51">
        <f t="shared" si="24"/>
        <v>14.5</v>
      </c>
      <c r="G51">
        <f t="shared" si="1"/>
        <v>-2.0314087017666886</v>
      </c>
      <c r="H51">
        <f t="shared" si="2"/>
        <v>2.1106776218837737E-2</v>
      </c>
      <c r="I51">
        <f t="shared" si="0"/>
        <v>-2.2814087017666886</v>
      </c>
      <c r="J51">
        <f t="shared" si="3"/>
        <v>1.1262136800956286E-2</v>
      </c>
      <c r="K51">
        <f t="shared" si="4"/>
        <v>0</v>
      </c>
      <c r="L51">
        <f t="shared" si="5"/>
        <v>2.607412721379615E-2</v>
      </c>
      <c r="M51">
        <f t="shared" si="25"/>
        <v>14.5</v>
      </c>
      <c r="N51">
        <f t="shared" si="6"/>
        <v>-1.3321246181555706</v>
      </c>
      <c r="O51">
        <f t="shared" si="7"/>
        <v>9.140962097493513E-2</v>
      </c>
      <c r="P51">
        <f t="shared" si="8"/>
        <v>-1.6856780087488443</v>
      </c>
      <c r="Q51">
        <f t="shared" si="9"/>
        <v>4.5928917418954385E-2</v>
      </c>
      <c r="R51">
        <f t="shared" si="10"/>
        <v>0.19006168741820484</v>
      </c>
      <c r="S51">
        <f t="shared" si="26"/>
        <v>14.5</v>
      </c>
      <c r="T51">
        <f t="shared" si="11"/>
        <v>-1.0025160313882064</v>
      </c>
      <c r="U51">
        <f t="shared" si="12"/>
        <v>0.15804721388015669</v>
      </c>
      <c r="V51">
        <f t="shared" si="13"/>
        <v>-1.4355287332804259</v>
      </c>
      <c r="W51">
        <f t="shared" si="14"/>
        <v>7.5568243260197121E-2</v>
      </c>
      <c r="X51">
        <f t="shared" si="15"/>
        <v>0.43409138861709939</v>
      </c>
      <c r="Y51">
        <f t="shared" si="27"/>
        <v>14.5</v>
      </c>
      <c r="Z51">
        <f t="shared" si="16"/>
        <v>-0.86820435088334436</v>
      </c>
      <c r="AA51">
        <f t="shared" si="17"/>
        <v>0.1926412364114978</v>
      </c>
      <c r="AB51">
        <f t="shared" si="18"/>
        <v>-1.3682043508833444</v>
      </c>
      <c r="AC51">
        <f t="shared" si="19"/>
        <v>8.5624060052073181E-2</v>
      </c>
      <c r="AD51">
        <f t="shared" si="20"/>
        <v>0.70032216173094097</v>
      </c>
      <c r="AE51">
        <f t="shared" si="21"/>
        <v>7.8719881688397004</v>
      </c>
      <c r="AF51">
        <f t="shared" si="22"/>
        <v>5.0678719510859636E-2</v>
      </c>
      <c r="AG51">
        <v>14.5</v>
      </c>
      <c r="AH51">
        <f t="shared" si="23"/>
        <v>0.36742071645373237</v>
      </c>
    </row>
    <row r="52" spans="6:34" x14ac:dyDescent="0.25">
      <c r="F52">
        <f t="shared" si="24"/>
        <v>14.75</v>
      </c>
      <c r="G52">
        <f t="shared" si="1"/>
        <v>-1.963030968329488</v>
      </c>
      <c r="H52">
        <f t="shared" si="2"/>
        <v>2.482128787224918E-2</v>
      </c>
      <c r="I52">
        <f t="shared" si="0"/>
        <v>-2.213030968329488</v>
      </c>
      <c r="J52">
        <f t="shared" si="3"/>
        <v>1.3447755336868766E-2</v>
      </c>
      <c r="K52">
        <f t="shared" si="4"/>
        <v>0</v>
      </c>
      <c r="L52">
        <f t="shared" si="5"/>
        <v>3.1805894554447045E-2</v>
      </c>
      <c r="M52">
        <f t="shared" si="25"/>
        <v>14.75</v>
      </c>
      <c r="N52">
        <f t="shared" si="6"/>
        <v>-1.2837742591599599</v>
      </c>
      <c r="O52">
        <f t="shared" si="7"/>
        <v>9.9610476340834531E-2</v>
      </c>
      <c r="P52">
        <f t="shared" si="8"/>
        <v>-1.6373276497532336</v>
      </c>
      <c r="Q52">
        <f t="shared" si="9"/>
        <v>5.0781013286981487E-2</v>
      </c>
      <c r="R52">
        <f t="shared" si="10"/>
        <v>0.21393131710871804</v>
      </c>
      <c r="S52">
        <f t="shared" si="26"/>
        <v>14.75</v>
      </c>
      <c r="T52">
        <f t="shared" si="11"/>
        <v>-0.96303812858166216</v>
      </c>
      <c r="U52">
        <f t="shared" si="12"/>
        <v>0.16776419460446104</v>
      </c>
      <c r="V52">
        <f t="shared" si="13"/>
        <v>-1.3960508304738815</v>
      </c>
      <c r="W52">
        <f t="shared" si="14"/>
        <v>8.1349594449959581E-2</v>
      </c>
      <c r="X52">
        <f t="shared" si="15"/>
        <v>0.47481342170456142</v>
      </c>
      <c r="Y52">
        <f t="shared" si="27"/>
        <v>14.75</v>
      </c>
      <c r="Z52">
        <f t="shared" si="16"/>
        <v>-0.83401548416474403</v>
      </c>
      <c r="AA52">
        <f t="shared" si="17"/>
        <v>0.20213612920715981</v>
      </c>
      <c r="AB52">
        <f t="shared" si="18"/>
        <v>-1.334015484164744</v>
      </c>
      <c r="AC52">
        <f t="shared" si="19"/>
        <v>9.1099390989495627E-2</v>
      </c>
      <c r="AD52">
        <f t="shared" si="20"/>
        <v>0.75469434961713677</v>
      </c>
      <c r="AE52">
        <f t="shared" si="21"/>
        <v>6.8671233439077328</v>
      </c>
      <c r="AF52">
        <f t="shared" si="22"/>
        <v>5.8094526692222599E-2</v>
      </c>
      <c r="AG52">
        <v>14.75</v>
      </c>
      <c r="AH52">
        <f t="shared" si="23"/>
        <v>0.42844713435514165</v>
      </c>
    </row>
    <row r="53" spans="6:34" x14ac:dyDescent="0.25">
      <c r="F53">
        <f t="shared" si="24"/>
        <v>15</v>
      </c>
      <c r="G53">
        <f t="shared" si="1"/>
        <v>-1.8958024950639629</v>
      </c>
      <c r="H53">
        <f t="shared" si="2"/>
        <v>2.8993082918059684E-2</v>
      </c>
      <c r="I53">
        <f t="shared" si="0"/>
        <v>-2.1458024950639629</v>
      </c>
      <c r="J53">
        <f t="shared" si="3"/>
        <v>1.5944369750236703E-2</v>
      </c>
      <c r="K53">
        <f t="shared" si="4"/>
        <v>0</v>
      </c>
      <c r="L53">
        <f t="shared" si="5"/>
        <v>3.852288269567461E-2</v>
      </c>
      <c r="M53">
        <f t="shared" si="25"/>
        <v>15</v>
      </c>
      <c r="N53">
        <f t="shared" si="6"/>
        <v>-1.2362365498250887</v>
      </c>
      <c r="O53">
        <f t="shared" si="7"/>
        <v>0.10818532420668492</v>
      </c>
      <c r="P53">
        <f t="shared" si="8"/>
        <v>-1.5897899404183624</v>
      </c>
      <c r="Q53">
        <f t="shared" si="9"/>
        <v>5.5941081071813205E-2</v>
      </c>
      <c r="R53">
        <f t="shared" si="10"/>
        <v>0.23989809576368804</v>
      </c>
      <c r="S53">
        <f t="shared" si="26"/>
        <v>15</v>
      </c>
      <c r="T53">
        <f t="shared" si="11"/>
        <v>-0.92422375144460367</v>
      </c>
      <c r="U53">
        <f t="shared" si="12"/>
        <v>0.1776849159482462</v>
      </c>
      <c r="V53">
        <f t="shared" si="13"/>
        <v>-1.3572364533368231</v>
      </c>
      <c r="W53">
        <f t="shared" si="14"/>
        <v>8.735304571792063E-2</v>
      </c>
      <c r="X53">
        <f t="shared" si="15"/>
        <v>0.5179904648093876</v>
      </c>
      <c r="Y53">
        <f t="shared" si="27"/>
        <v>15</v>
      </c>
      <c r="Z53">
        <f t="shared" si="16"/>
        <v>-0.8004012475319815</v>
      </c>
      <c r="AA53">
        <f t="shared" si="17"/>
        <v>0.21173917922002508</v>
      </c>
      <c r="AB53">
        <f t="shared" si="18"/>
        <v>-1.3004012475319815</v>
      </c>
      <c r="AC53">
        <f t="shared" si="19"/>
        <v>9.6731741293395151E-2</v>
      </c>
      <c r="AD53">
        <f t="shared" si="20"/>
        <v>0.81159819516330511</v>
      </c>
      <c r="AE53">
        <f t="shared" si="21"/>
        <v>6.0317280801895778</v>
      </c>
      <c r="AF53">
        <f t="shared" si="22"/>
        <v>6.6140627544485381E-2</v>
      </c>
      <c r="AG53">
        <v>15</v>
      </c>
      <c r="AH53">
        <f t="shared" si="23"/>
        <v>0.49605470658364037</v>
      </c>
    </row>
    <row r="54" spans="6:34" x14ac:dyDescent="0.25">
      <c r="F54">
        <f t="shared" si="24"/>
        <v>15.25</v>
      </c>
      <c r="G54">
        <f t="shared" si="1"/>
        <v>-1.8296852872591205</v>
      </c>
      <c r="H54">
        <f t="shared" si="2"/>
        <v>3.3648506091624869E-2</v>
      </c>
      <c r="I54">
        <f t="shared" si="0"/>
        <v>-2.0796852872591205</v>
      </c>
      <c r="J54">
        <f t="shared" si="3"/>
        <v>1.8777204224703494E-2</v>
      </c>
      <c r="K54">
        <f t="shared" si="4"/>
        <v>0</v>
      </c>
      <c r="L54">
        <f t="shared" si="5"/>
        <v>4.6342743998008973E-2</v>
      </c>
      <c r="M54">
        <f t="shared" si="25"/>
        <v>15.25</v>
      </c>
      <c r="N54">
        <f t="shared" si="6"/>
        <v>-1.1894846238331644</v>
      </c>
      <c r="O54">
        <f t="shared" si="7"/>
        <v>0.11712450906438145</v>
      </c>
      <c r="P54">
        <f t="shared" si="8"/>
        <v>-1.5430380144264382</v>
      </c>
      <c r="Q54">
        <f t="shared" si="9"/>
        <v>6.1410776366309948E-2</v>
      </c>
      <c r="R54">
        <f t="shared" si="10"/>
        <v>0.26805434446405463</v>
      </c>
      <c r="S54">
        <f t="shared" si="26"/>
        <v>15.25</v>
      </c>
      <c r="T54">
        <f t="shared" si="11"/>
        <v>-0.88605096372041148</v>
      </c>
      <c r="U54">
        <f t="shared" si="12"/>
        <v>0.18779503261818781</v>
      </c>
      <c r="V54">
        <f t="shared" si="13"/>
        <v>-1.3190636656126307</v>
      </c>
      <c r="W54">
        <f t="shared" si="14"/>
        <v>9.3573914499005997E-2</v>
      </c>
      <c r="X54">
        <f t="shared" si="15"/>
        <v>0.56367166291726534</v>
      </c>
      <c r="Y54">
        <f t="shared" si="27"/>
        <v>15.25</v>
      </c>
      <c r="Z54">
        <f t="shared" si="16"/>
        <v>-0.76734264362956028</v>
      </c>
      <c r="AA54">
        <f t="shared" si="17"/>
        <v>0.22143891027588589</v>
      </c>
      <c r="AB54">
        <f t="shared" si="18"/>
        <v>-1.2673426436295603</v>
      </c>
      <c r="AC54">
        <f t="shared" si="19"/>
        <v>0.10251639941873844</v>
      </c>
      <c r="AD54">
        <f t="shared" si="20"/>
        <v>0.87105497260031672</v>
      </c>
      <c r="AE54">
        <f t="shared" si="21"/>
        <v>5.3327877166287792</v>
      </c>
      <c r="AF54">
        <f t="shared" si="22"/>
        <v>7.48093308041205E-2</v>
      </c>
      <c r="AG54">
        <v>15.25</v>
      </c>
      <c r="AH54">
        <f t="shared" si="23"/>
        <v>0.5704211473814188</v>
      </c>
    </row>
    <row r="55" spans="6:34" x14ac:dyDescent="0.25">
      <c r="F55">
        <f t="shared" si="24"/>
        <v>15.5</v>
      </c>
      <c r="G55">
        <f t="shared" si="1"/>
        <v>-1.7646432037719992</v>
      </c>
      <c r="H55">
        <f t="shared" si="2"/>
        <v>3.8811874796100133E-2</v>
      </c>
      <c r="I55">
        <f t="shared" si="0"/>
        <v>-2.0146432037719992</v>
      </c>
      <c r="J55">
        <f t="shared" si="3"/>
        <v>2.1971023597901214E-2</v>
      </c>
      <c r="K55">
        <f t="shared" si="4"/>
        <v>0</v>
      </c>
      <c r="L55">
        <f t="shared" si="5"/>
        <v>5.538947114431747E-2</v>
      </c>
      <c r="M55">
        <f t="shared" si="25"/>
        <v>15.5</v>
      </c>
      <c r="N55">
        <f t="shared" si="6"/>
        <v>-1.1434929255369195</v>
      </c>
      <c r="O55">
        <f t="shared" si="7"/>
        <v>0.12641699515279625</v>
      </c>
      <c r="P55">
        <f t="shared" si="8"/>
        <v>-1.4970463161301932</v>
      </c>
      <c r="Q55">
        <f t="shared" si="9"/>
        <v>6.7190603454638731E-2</v>
      </c>
      <c r="R55">
        <f t="shared" si="10"/>
        <v>0.29848979558715771</v>
      </c>
      <c r="S55">
        <f t="shared" si="26"/>
        <v>15.5</v>
      </c>
      <c r="T55">
        <f t="shared" si="11"/>
        <v>-0.84849889931046785</v>
      </c>
      <c r="U55">
        <f t="shared" si="12"/>
        <v>0.19808009259665063</v>
      </c>
      <c r="V55">
        <f t="shared" si="13"/>
        <v>-1.2815116012026873</v>
      </c>
      <c r="W55">
        <f t="shared" si="14"/>
        <v>0.10000701385495121</v>
      </c>
      <c r="X55">
        <f t="shared" si="15"/>
        <v>0.61190255982634945</v>
      </c>
      <c r="Y55">
        <f t="shared" si="27"/>
        <v>15.5</v>
      </c>
      <c r="Z55">
        <f t="shared" si="16"/>
        <v>-0.73482160188599965</v>
      </c>
      <c r="AA55">
        <f t="shared" si="17"/>
        <v>0.23122407464908004</v>
      </c>
      <c r="AB55">
        <f t="shared" si="18"/>
        <v>-1.2348216018859997</v>
      </c>
      <c r="AC55">
        <f t="shared" si="19"/>
        <v>0.10844845296278872</v>
      </c>
      <c r="AD55">
        <f t="shared" si="20"/>
        <v>0.93308293065899051</v>
      </c>
      <c r="AE55">
        <f t="shared" si="21"/>
        <v>4.7444846557314495</v>
      </c>
      <c r="AF55">
        <f t="shared" si="22"/>
        <v>8.408548227034543E-2</v>
      </c>
      <c r="AG55">
        <v>15.5</v>
      </c>
      <c r="AH55">
        <f t="shared" si="23"/>
        <v>0.65166248759517709</v>
      </c>
    </row>
    <row r="56" spans="6:34" x14ac:dyDescent="0.25">
      <c r="F56">
        <f t="shared" si="24"/>
        <v>15.75</v>
      </c>
      <c r="G56">
        <f t="shared" si="1"/>
        <v>-1.7006418383862347</v>
      </c>
      <c r="H56">
        <f t="shared" si="2"/>
        <v>4.4505131375169753E-2</v>
      </c>
      <c r="I56">
        <f t="shared" si="0"/>
        <v>-1.9506418383862347</v>
      </c>
      <c r="J56">
        <f t="shared" si="3"/>
        <v>2.5549833280974602E-2</v>
      </c>
      <c r="K56">
        <f t="shared" si="4"/>
        <v>0</v>
      </c>
      <c r="L56">
        <f t="shared" si="5"/>
        <v>6.5792846201582877E-2</v>
      </c>
      <c r="M56">
        <f t="shared" si="25"/>
        <v>15.75</v>
      </c>
      <c r="N56">
        <f t="shared" si="6"/>
        <v>-1.0982371260674473</v>
      </c>
      <c r="O56">
        <f t="shared" si="7"/>
        <v>0.13605047927552488</v>
      </c>
      <c r="P56">
        <f t="shared" si="8"/>
        <v>-1.451790516660721</v>
      </c>
      <c r="Q56">
        <f t="shared" si="9"/>
        <v>7.327993079064167E-2</v>
      </c>
      <c r="R56">
        <f t="shared" si="10"/>
        <v>0.33129126173964596</v>
      </c>
      <c r="S56">
        <f t="shared" si="26"/>
        <v>15.75</v>
      </c>
      <c r="T56">
        <f t="shared" si="11"/>
        <v>-0.81154769377649316</v>
      </c>
      <c r="U56">
        <f t="shared" si="12"/>
        <v>0.20852560766118017</v>
      </c>
      <c r="V56">
        <f t="shared" si="13"/>
        <v>-1.2445603956687123</v>
      </c>
      <c r="W56">
        <f t="shared" si="14"/>
        <v>0.10664669295299006</v>
      </c>
      <c r="X56">
        <f t="shared" si="15"/>
        <v>0.66272508039032241</v>
      </c>
      <c r="Y56">
        <f t="shared" si="27"/>
        <v>15.75</v>
      </c>
      <c r="Z56">
        <f t="shared" si="16"/>
        <v>-0.7028209191931174</v>
      </c>
      <c r="AA56">
        <f t="shared" si="17"/>
        <v>0.24108367937919828</v>
      </c>
      <c r="AB56">
        <f t="shared" si="18"/>
        <v>-1.2028209191931174</v>
      </c>
      <c r="AC56">
        <f t="shared" si="19"/>
        <v>0.11452281388278393</v>
      </c>
      <c r="AD56">
        <f t="shared" si="20"/>
        <v>0.99769737620351862</v>
      </c>
      <c r="AE56">
        <f t="shared" si="21"/>
        <v>4.246483935507845</v>
      </c>
      <c r="AF56">
        <f t="shared" si="22"/>
        <v>9.3946494667175154E-2</v>
      </c>
      <c r="AG56">
        <v>15.75</v>
      </c>
      <c r="AH56">
        <f t="shared" si="23"/>
        <v>0.73982864550400429</v>
      </c>
    </row>
    <row r="57" spans="6:34" x14ac:dyDescent="0.25">
      <c r="F57">
        <f t="shared" si="24"/>
        <v>16</v>
      </c>
      <c r="G57">
        <f t="shared" si="1"/>
        <v>-1.6376484105136779</v>
      </c>
      <c r="H57">
        <f t="shared" si="2"/>
        <v>5.0747529093192807E-2</v>
      </c>
      <c r="I57">
        <f t="shared" si="0"/>
        <v>-1.8876484105136779</v>
      </c>
      <c r="J57">
        <f t="shared" si="3"/>
        <v>2.953658322356344E-2</v>
      </c>
      <c r="K57">
        <f t="shared" si="4"/>
        <v>0</v>
      </c>
      <c r="L57">
        <f t="shared" si="5"/>
        <v>7.7687806841280738E-2</v>
      </c>
      <c r="M57">
        <f t="shared" si="25"/>
        <v>16</v>
      </c>
      <c r="N57">
        <f t="shared" si="6"/>
        <v>-1.0536940460485769</v>
      </c>
      <c r="O57">
        <f t="shared" si="7"/>
        <v>0.14601150786821601</v>
      </c>
      <c r="P57">
        <f t="shared" si="8"/>
        <v>-1.4072474366418506</v>
      </c>
      <c r="Q57">
        <f t="shared" si="9"/>
        <v>7.9677014908520832E-2</v>
      </c>
      <c r="R57">
        <f t="shared" si="10"/>
        <v>0.36654233346072873</v>
      </c>
      <c r="S57">
        <f t="shared" si="26"/>
        <v>16</v>
      </c>
      <c r="T57">
        <f t="shared" si="11"/>
        <v>-0.77517842123709502</v>
      </c>
      <c r="U57">
        <f t="shared" si="12"/>
        <v>0.21911711863963443</v>
      </c>
      <c r="V57">
        <f t="shared" si="13"/>
        <v>-1.2081911231293143</v>
      </c>
      <c r="W57">
        <f t="shared" si="14"/>
        <v>0.11348687773073406</v>
      </c>
      <c r="X57">
        <f t="shared" si="15"/>
        <v>0.71617752973404913</v>
      </c>
      <c r="Y57">
        <f t="shared" si="27"/>
        <v>16</v>
      </c>
      <c r="Z57">
        <f t="shared" si="16"/>
        <v>-0.67132420525683889</v>
      </c>
      <c r="AA57">
        <f t="shared" si="17"/>
        <v>0.25100700900435635</v>
      </c>
      <c r="AB57">
        <f t="shared" si="18"/>
        <v>-1.1713242052568389</v>
      </c>
      <c r="AC57">
        <f t="shared" si="19"/>
        <v>0.12073424276785728</v>
      </c>
      <c r="AD57">
        <f t="shared" si="20"/>
        <v>1.0649107631228749</v>
      </c>
      <c r="AE57">
        <f t="shared" si="21"/>
        <v>3.8226586347783287</v>
      </c>
      <c r="AF57">
        <f t="shared" si="22"/>
        <v>0.10436251795331103</v>
      </c>
      <c r="AG57">
        <v>16</v>
      </c>
      <c r="AH57">
        <f t="shared" si="23"/>
        <v>0.83490014362648823</v>
      </c>
    </row>
    <row r="58" spans="6:34" x14ac:dyDescent="0.25">
      <c r="F58">
        <f t="shared" si="24"/>
        <v>16.25</v>
      </c>
      <c r="G58">
        <f t="shared" si="1"/>
        <v>-1.5756316643698169</v>
      </c>
      <c r="H58">
        <f t="shared" si="2"/>
        <v>5.7555357182554799E-2</v>
      </c>
      <c r="I58">
        <f t="shared" si="0"/>
        <v>-1.8256316643698169</v>
      </c>
      <c r="J58">
        <f t="shared" si="3"/>
        <v>3.3952881433739632E-2</v>
      </c>
      <c r="K58">
        <f t="shared" si="4"/>
        <v>0</v>
      </c>
      <c r="L58">
        <f t="shared" si="5"/>
        <v>9.1213738838093694E-2</v>
      </c>
      <c r="M58">
        <f t="shared" si="25"/>
        <v>16.25</v>
      </c>
      <c r="N58">
        <f t="shared" si="6"/>
        <v>-1.0098415843031281</v>
      </c>
      <c r="O58">
        <f t="shared" si="7"/>
        <v>0.15628559671123035</v>
      </c>
      <c r="P58">
        <f t="shared" si="8"/>
        <v>-1.3633949748964018</v>
      </c>
      <c r="Q58">
        <f t="shared" si="9"/>
        <v>8.6379031977354082E-2</v>
      </c>
      <c r="R58">
        <f t="shared" si="10"/>
        <v>0.40432310655502945</v>
      </c>
      <c r="S58">
        <f t="shared" si="26"/>
        <v>16.25</v>
      </c>
      <c r="T58">
        <f t="shared" si="11"/>
        <v>-0.73937303615667238</v>
      </c>
      <c r="U58">
        <f t="shared" si="12"/>
        <v>0.22984025539574465</v>
      </c>
      <c r="V58">
        <f t="shared" si="13"/>
        <v>-1.1723857380488916</v>
      </c>
      <c r="W58">
        <f t="shared" si="14"/>
        <v>0.12052111142263987</v>
      </c>
      <c r="X58">
        <f t="shared" si="15"/>
        <v>0.7722946081237998</v>
      </c>
      <c r="Y58">
        <f t="shared" si="27"/>
        <v>16.25</v>
      </c>
      <c r="Z58">
        <f t="shared" si="16"/>
        <v>-0.64031583218490851</v>
      </c>
      <c r="AA58">
        <f t="shared" si="17"/>
        <v>0.26098364494475634</v>
      </c>
      <c r="AB58">
        <f t="shared" si="18"/>
        <v>-1.1403158321849085</v>
      </c>
      <c r="AC58">
        <f t="shared" si="19"/>
        <v>0.12707737210186285</v>
      </c>
      <c r="AD58">
        <f t="shared" si="20"/>
        <v>1.1347327855554314</v>
      </c>
      <c r="AE58">
        <f t="shared" si="21"/>
        <v>3.460134879701084</v>
      </c>
      <c r="AF58">
        <f t="shared" si="22"/>
        <v>0.11529674254660753</v>
      </c>
      <c r="AG58">
        <v>16.25</v>
      </c>
      <c r="AH58">
        <f t="shared" si="23"/>
        <v>0.93678603319118614</v>
      </c>
    </row>
    <row r="59" spans="6:34" x14ac:dyDescent="0.25">
      <c r="F59">
        <f t="shared" si="24"/>
        <v>16.5</v>
      </c>
      <c r="G59">
        <f t="shared" si="1"/>
        <v>-1.5145617758466632</v>
      </c>
      <c r="H59">
        <f t="shared" si="2"/>
        <v>6.4941709186625285E-2</v>
      </c>
      <c r="I59">
        <f t="shared" si="0"/>
        <v>-1.7645617758466632</v>
      </c>
      <c r="J59">
        <f t="shared" si="3"/>
        <v>3.881872219440851E-2</v>
      </c>
      <c r="K59">
        <f t="shared" si="4"/>
        <v>0</v>
      </c>
      <c r="L59">
        <f t="shared" si="5"/>
        <v>0.10651370516643488</v>
      </c>
      <c r="M59">
        <f t="shared" si="25"/>
        <v>16.5</v>
      </c>
      <c r="N59">
        <f t="shared" si="6"/>
        <v>-0.96665865200209955</v>
      </c>
      <c r="O59">
        <f t="shared" si="7"/>
        <v>0.16685735181340663</v>
      </c>
      <c r="P59">
        <f t="shared" si="8"/>
        <v>-1.3202120425953734</v>
      </c>
      <c r="Q59">
        <f t="shared" si="9"/>
        <v>9.3382116183530192E-2</v>
      </c>
      <c r="R59">
        <f t="shared" si="10"/>
        <v>0.44470993952929927</v>
      </c>
      <c r="S59">
        <f t="shared" si="26"/>
        <v>16.5</v>
      </c>
      <c r="T59">
        <f t="shared" si="11"/>
        <v>-0.70411431957844894</v>
      </c>
      <c r="U59">
        <f t="shared" si="12"/>
        <v>0.24068079159471534</v>
      </c>
      <c r="V59">
        <f t="shared" si="13"/>
        <v>-1.1371270214706684</v>
      </c>
      <c r="W59">
        <f t="shared" si="14"/>
        <v>0.12774259465959859</v>
      </c>
      <c r="X59">
        <f t="shared" si="15"/>
        <v>0.83110744017983373</v>
      </c>
      <c r="Y59">
        <f t="shared" si="27"/>
        <v>16.5</v>
      </c>
      <c r="Z59">
        <f t="shared" si="16"/>
        <v>-0.60978088792333152</v>
      </c>
      <c r="AA59">
        <f t="shared" si="17"/>
        <v>0.27100348176904421</v>
      </c>
      <c r="AB59">
        <f t="shared" si="18"/>
        <v>-1.1097808879233315</v>
      </c>
      <c r="AC59">
        <f t="shared" si="19"/>
        <v>0.13354672846910892</v>
      </c>
      <c r="AD59">
        <f t="shared" si="20"/>
        <v>1.2071704745943848</v>
      </c>
      <c r="AE59">
        <f t="shared" si="21"/>
        <v>3.1485709600593075</v>
      </c>
      <c r="AF59">
        <f t="shared" si="22"/>
        <v>0.12670582478913486</v>
      </c>
      <c r="AG59">
        <v>16.5</v>
      </c>
      <c r="AH59">
        <f t="shared" si="23"/>
        <v>1.0453230545103627</v>
      </c>
    </row>
    <row r="60" spans="6:34" x14ac:dyDescent="0.25">
      <c r="F60">
        <f t="shared" si="24"/>
        <v>16.75</v>
      </c>
      <c r="G60">
        <f t="shared" si="1"/>
        <v>-1.454410266388501</v>
      </c>
      <c r="H60">
        <f t="shared" si="2"/>
        <v>7.2916297659042464E-2</v>
      </c>
      <c r="I60">
        <f t="shared" si="0"/>
        <v>-1.704410266388501</v>
      </c>
      <c r="J60">
        <f t="shared" si="3"/>
        <v>4.4152233634442553E-2</v>
      </c>
      <c r="K60">
        <f t="shared" si="4"/>
        <v>0</v>
      </c>
      <c r="L60">
        <f t="shared" si="5"/>
        <v>0.12373362292569468</v>
      </c>
      <c r="M60">
        <f t="shared" si="25"/>
        <v>16.75</v>
      </c>
      <c r="N60">
        <f t="shared" si="6"/>
        <v>-0.92412511176562628</v>
      </c>
      <c r="O60">
        <f t="shared" si="7"/>
        <v>0.1777105901298755</v>
      </c>
      <c r="P60">
        <f t="shared" si="8"/>
        <v>-1.2776785023589001</v>
      </c>
      <c r="Q60">
        <f t="shared" si="9"/>
        <v>0.10068140411307906</v>
      </c>
      <c r="R60">
        <f t="shared" si="10"/>
        <v>0.48777524125572347</v>
      </c>
      <c r="S60">
        <f t="shared" si="26"/>
        <v>16.75</v>
      </c>
      <c r="T60">
        <f t="shared" si="11"/>
        <v>-0.66938582940061675</v>
      </c>
      <c r="U60">
        <f t="shared" si="12"/>
        <v>0.25162469434475987</v>
      </c>
      <c r="V60">
        <f t="shared" si="13"/>
        <v>-1.1023985312928359</v>
      </c>
      <c r="W60">
        <f t="shared" si="14"/>
        <v>0.13514422488801245</v>
      </c>
      <c r="X60">
        <f t="shared" si="15"/>
        <v>0.89264361713744123</v>
      </c>
      <c r="Y60">
        <f t="shared" si="27"/>
        <v>16.75</v>
      </c>
      <c r="Z60">
        <f t="shared" si="16"/>
        <v>-0.57970513319425043</v>
      </c>
      <c r="AA60">
        <f t="shared" si="17"/>
        <v>0.28105674057241786</v>
      </c>
      <c r="AB60">
        <f t="shared" si="18"/>
        <v>-1.0797051331942504</v>
      </c>
      <c r="AC60">
        <f t="shared" si="19"/>
        <v>0.14013675366871403</v>
      </c>
      <c r="AD60">
        <f t="shared" si="20"/>
        <v>1.2822282976919257</v>
      </c>
      <c r="AE60">
        <f t="shared" si="21"/>
        <v>2.8796092604488988</v>
      </c>
      <c r="AF60">
        <f t="shared" si="22"/>
        <v>0.1385404213970482</v>
      </c>
      <c r="AG60">
        <v>16.75</v>
      </c>
      <c r="AH60">
        <f t="shared" si="23"/>
        <v>1.1602760292002787</v>
      </c>
    </row>
    <row r="61" spans="6:34" x14ac:dyDescent="0.25">
      <c r="F61">
        <f t="shared" si="24"/>
        <v>17</v>
      </c>
      <c r="G61">
        <f t="shared" si="1"/>
        <v>-1.3951499232479385</v>
      </c>
      <c r="H61">
        <f t="shared" si="2"/>
        <v>8.1485317115175204E-2</v>
      </c>
      <c r="I61">
        <f t="shared" si="0"/>
        <v>-1.6451499232479385</v>
      </c>
      <c r="J61">
        <f t="shared" si="3"/>
        <v>4.9969448737568235E-2</v>
      </c>
      <c r="K61">
        <f t="shared" si="4"/>
        <v>0</v>
      </c>
      <c r="L61">
        <f t="shared" si="5"/>
        <v>0.14302139994428065</v>
      </c>
      <c r="M61">
        <f t="shared" si="25"/>
        <v>17</v>
      </c>
      <c r="N61">
        <f t="shared" si="6"/>
        <v>-0.88222172127549281</v>
      </c>
      <c r="O61">
        <f t="shared" si="7"/>
        <v>0.18882845891757558</v>
      </c>
      <c r="P61">
        <f t="shared" si="8"/>
        <v>-1.2357751118687665</v>
      </c>
      <c r="Q61">
        <f t="shared" si="9"/>
        <v>0.10827108430727662</v>
      </c>
      <c r="R61">
        <f t="shared" si="10"/>
        <v>0.53358728866784189</v>
      </c>
      <c r="S61">
        <f t="shared" si="26"/>
        <v>17</v>
      </c>
      <c r="T61">
        <f t="shared" si="11"/>
        <v>-0.63517185433614354</v>
      </c>
      <c r="U61">
        <f t="shared" si="12"/>
        <v>0.26265816884896109</v>
      </c>
      <c r="V61">
        <f t="shared" si="13"/>
        <v>-1.0681845562283629</v>
      </c>
      <c r="W61">
        <f t="shared" si="14"/>
        <v>0.14271863488796788</v>
      </c>
      <c r="X61">
        <f t="shared" si="15"/>
        <v>0.95692725089152075</v>
      </c>
      <c r="Y61">
        <f t="shared" si="27"/>
        <v>17</v>
      </c>
      <c r="Z61">
        <f t="shared" si="16"/>
        <v>-0.55007496162396929</v>
      </c>
      <c r="AA61">
        <f t="shared" si="17"/>
        <v>0.29113397969000915</v>
      </c>
      <c r="AB61">
        <f t="shared" si="18"/>
        <v>-1.0500749616239693</v>
      </c>
      <c r="AC61">
        <f t="shared" si="19"/>
        <v>0.14684182471548315</v>
      </c>
      <c r="AD61">
        <f t="shared" si="20"/>
        <v>1.3599082600478889</v>
      </c>
      <c r="AE61">
        <f t="shared" si="21"/>
        <v>2.6464567085192647</v>
      </c>
      <c r="AF61">
        <f t="shared" si="22"/>
        <v>0.1507458176501392</v>
      </c>
      <c r="AG61">
        <v>17</v>
      </c>
      <c r="AH61">
        <f t="shared" si="23"/>
        <v>1.2813394500261832</v>
      </c>
    </row>
    <row r="62" spans="6:34" x14ac:dyDescent="0.25">
      <c r="F62">
        <f t="shared" si="24"/>
        <v>17.25</v>
      </c>
      <c r="G62">
        <f t="shared" si="1"/>
        <v>-1.3367547255633283</v>
      </c>
      <c r="H62">
        <f t="shared" si="2"/>
        <v>9.0651356004109299E-2</v>
      </c>
      <c r="I62">
        <f t="shared" si="0"/>
        <v>-1.5867547255633283</v>
      </c>
      <c r="J62">
        <f t="shared" si="3"/>
        <v>5.6284103228833149E-2</v>
      </c>
      <c r="K62">
        <f t="shared" si="4"/>
        <v>0</v>
      </c>
      <c r="L62">
        <f t="shared" si="5"/>
        <v>0.16452604324443998</v>
      </c>
      <c r="M62">
        <f t="shared" si="25"/>
        <v>17.25</v>
      </c>
      <c r="N62">
        <f t="shared" si="6"/>
        <v>-0.84093008100397604</v>
      </c>
      <c r="O62">
        <f t="shared" si="7"/>
        <v>0.20019355267332897</v>
      </c>
      <c r="P62">
        <f t="shared" si="8"/>
        <v>-1.1944834715972499</v>
      </c>
      <c r="Q62">
        <f t="shared" si="9"/>
        <v>0.11614445117803072</v>
      </c>
      <c r="R62">
        <f t="shared" si="10"/>
        <v>0.58221007401369285</v>
      </c>
      <c r="S62">
        <f t="shared" si="26"/>
        <v>17.25</v>
      </c>
      <c r="T62">
        <f t="shared" si="11"/>
        <v>-0.60145737123355225</v>
      </c>
      <c r="U62">
        <f t="shared" si="12"/>
        <v>0.27376769823323954</v>
      </c>
      <c r="V62">
        <f t="shared" si="13"/>
        <v>-1.0344700731257714</v>
      </c>
      <c r="W62">
        <f t="shared" si="14"/>
        <v>0.15045823020154933</v>
      </c>
      <c r="X62">
        <f t="shared" si="15"/>
        <v>1.0239790385973602</v>
      </c>
      <c r="Y62">
        <f t="shared" si="27"/>
        <v>17.25</v>
      </c>
      <c r="Z62">
        <f t="shared" si="16"/>
        <v>-0.52087736278166408</v>
      </c>
      <c r="AA62">
        <f t="shared" si="17"/>
        <v>0.30122610296213931</v>
      </c>
      <c r="AB62">
        <f t="shared" si="18"/>
        <v>-1.0208773627816641</v>
      </c>
      <c r="AC62">
        <f t="shared" si="19"/>
        <v>0.15365627271595139</v>
      </c>
      <c r="AD62">
        <f t="shared" si="20"/>
        <v>1.4402100073334489</v>
      </c>
      <c r="AE62">
        <f t="shared" si="21"/>
        <v>2.4435614802838246</v>
      </c>
      <c r="AF62">
        <f t="shared" si="22"/>
        <v>0.16326263268608032</v>
      </c>
      <c r="AG62">
        <v>17.25</v>
      </c>
      <c r="AH62">
        <f t="shared" si="23"/>
        <v>1.4081402069174427</v>
      </c>
    </row>
    <row r="63" spans="6:34" x14ac:dyDescent="0.25">
      <c r="F63">
        <f t="shared" si="24"/>
        <v>17.5</v>
      </c>
      <c r="G63">
        <f t="shared" si="1"/>
        <v>-1.2791997757549298</v>
      </c>
      <c r="H63">
        <f t="shared" si="2"/>
        <v>0.10041335740867437</v>
      </c>
      <c r="I63">
        <f t="shared" si="0"/>
        <v>-1.5291997757549298</v>
      </c>
      <c r="J63">
        <f t="shared" si="3"/>
        <v>6.3107463091198635E-2</v>
      </c>
      <c r="K63">
        <f t="shared" si="4"/>
        <v>0</v>
      </c>
      <c r="L63">
        <f t="shared" si="5"/>
        <v>0.18839675160767078</v>
      </c>
      <c r="M63">
        <f t="shared" si="25"/>
        <v>17.5</v>
      </c>
      <c r="N63">
        <f t="shared" si="6"/>
        <v>-0.800232585703606</v>
      </c>
      <c r="O63">
        <f t="shared" si="7"/>
        <v>0.21178802673846189</v>
      </c>
      <c r="P63">
        <f t="shared" si="8"/>
        <v>-1.1537859762968798</v>
      </c>
      <c r="Q63">
        <f t="shared" si="9"/>
        <v>0.12429396249264396</v>
      </c>
      <c r="R63">
        <f t="shared" si="10"/>
        <v>0.63370318094444045</v>
      </c>
      <c r="S63">
        <f t="shared" si="26"/>
        <v>17.5</v>
      </c>
      <c r="T63">
        <f t="shared" si="11"/>
        <v>-0.56822800546847807</v>
      </c>
      <c r="U63">
        <f t="shared" si="12"/>
        <v>0.28494007874123778</v>
      </c>
      <c r="V63">
        <f t="shared" si="13"/>
        <v>-1.0012407073606973</v>
      </c>
      <c r="W63">
        <f t="shared" si="14"/>
        <v>0.15835522531181775</v>
      </c>
      <c r="X63">
        <f t="shared" si="15"/>
        <v>1.0938163366451441</v>
      </c>
      <c r="Y63">
        <f t="shared" si="27"/>
        <v>17.5</v>
      </c>
      <c r="Z63">
        <f t="shared" si="16"/>
        <v>-0.49209988787746489</v>
      </c>
      <c r="AA63">
        <f t="shared" si="17"/>
        <v>0.31132436575997535</v>
      </c>
      <c r="AB63">
        <f t="shared" si="18"/>
        <v>-0.99209988787746495</v>
      </c>
      <c r="AC63">
        <f t="shared" si="19"/>
        <v>0.16057440061765152</v>
      </c>
      <c r="AD63">
        <f t="shared" si="20"/>
        <v>1.5231309291623889</v>
      </c>
      <c r="AE63">
        <f t="shared" si="21"/>
        <v>2.2663622956028768</v>
      </c>
      <c r="AF63">
        <f t="shared" si="22"/>
        <v>0.17602758445789876</v>
      </c>
      <c r="AG63">
        <v>17.5</v>
      </c>
      <c r="AH63">
        <f t="shared" si="23"/>
        <v>1.5402413640066142</v>
      </c>
    </row>
    <row r="64" spans="6:34" x14ac:dyDescent="0.25">
      <c r="F64">
        <f t="shared" si="24"/>
        <v>17.75</v>
      </c>
      <c r="G64">
        <f t="shared" si="1"/>
        <v>-1.2224612357871041</v>
      </c>
      <c r="H64">
        <f t="shared" si="2"/>
        <v>0.1107666272105524</v>
      </c>
      <c r="I64">
        <f t="shared" si="0"/>
        <v>-1.4724612357871041</v>
      </c>
      <c r="J64">
        <f t="shared" si="3"/>
        <v>7.0448183756253904E-2</v>
      </c>
      <c r="K64">
        <f t="shared" si="4"/>
        <v>0</v>
      </c>
      <c r="L64">
        <f t="shared" si="5"/>
        <v>0.21478200428400784</v>
      </c>
      <c r="M64">
        <f t="shared" si="25"/>
        <v>17.75</v>
      </c>
      <c r="N64">
        <f t="shared" si="6"/>
        <v>-0.76011237933773246</v>
      </c>
      <c r="O64">
        <f t="shared" si="7"/>
        <v>0.22359370678890941</v>
      </c>
      <c r="P64">
        <f t="shared" si="8"/>
        <v>-1.1136657699310062</v>
      </c>
      <c r="Q64">
        <f t="shared" si="9"/>
        <v>0.13271129966891596</v>
      </c>
      <c r="R64">
        <f t="shared" si="10"/>
        <v>0.68812168850477873</v>
      </c>
      <c r="S64">
        <f t="shared" si="26"/>
        <v>17.75</v>
      </c>
      <c r="T64">
        <f t="shared" si="11"/>
        <v>-0.53546999414462748</v>
      </c>
      <c r="U64">
        <f t="shared" si="12"/>
        <v>0.29616245050625589</v>
      </c>
      <c r="V64">
        <f t="shared" si="13"/>
        <v>-0.96848269603684678</v>
      </c>
      <c r="W64">
        <f t="shared" si="14"/>
        <v>0.16640167844042442</v>
      </c>
      <c r="X64">
        <f t="shared" si="15"/>
        <v>1.1664532428756891</v>
      </c>
      <c r="Y64">
        <f t="shared" si="27"/>
        <v>17.75</v>
      </c>
      <c r="Z64">
        <f t="shared" si="16"/>
        <v>-0.46373061789355202</v>
      </c>
      <c r="AA64">
        <f t="shared" si="17"/>
        <v>0.32142037897118103</v>
      </c>
      <c r="AB64">
        <f t="shared" si="18"/>
        <v>-0.96373061789355208</v>
      </c>
      <c r="AC64">
        <f t="shared" si="19"/>
        <v>0.16759049983784841</v>
      </c>
      <c r="AD64">
        <f t="shared" si="20"/>
        <v>1.6086662627808161</v>
      </c>
      <c r="AE64">
        <f t="shared" si="21"/>
        <v>2.1110928177177115</v>
      </c>
      <c r="AF64">
        <f t="shared" si="22"/>
        <v>0.18897429665490814</v>
      </c>
      <c r="AG64">
        <v>17.75</v>
      </c>
      <c r="AH64">
        <f t="shared" si="23"/>
        <v>1.6771468828123097</v>
      </c>
    </row>
    <row r="65" spans="6:34" x14ac:dyDescent="0.25">
      <c r="F65">
        <f t="shared" si="24"/>
        <v>18</v>
      </c>
      <c r="G65">
        <f t="shared" si="1"/>
        <v>-1.1665162678881444</v>
      </c>
      <c r="H65">
        <f t="shared" si="2"/>
        <v>0.12170288759534122</v>
      </c>
      <c r="I65">
        <f t="shared" si="0"/>
        <v>-1.4165162678881444</v>
      </c>
      <c r="J65">
        <f t="shared" si="3"/>
        <v>7.8312202304311088E-2</v>
      </c>
      <c r="K65">
        <f t="shared" si="4"/>
        <v>0</v>
      </c>
      <c r="L65">
        <f t="shared" si="5"/>
        <v>0.24382865746254723</v>
      </c>
      <c r="M65">
        <f t="shared" si="25"/>
        <v>18</v>
      </c>
      <c r="N65">
        <f t="shared" si="6"/>
        <v>-0.72055331316311444</v>
      </c>
      <c r="O65">
        <f t="shared" si="7"/>
        <v>0.23559219355885913</v>
      </c>
      <c r="P65">
        <f t="shared" si="8"/>
        <v>-1.0741067037563883</v>
      </c>
      <c r="Q65">
        <f t="shared" si="9"/>
        <v>0.14138743015961536</v>
      </c>
      <c r="R65">
        <f t="shared" si="10"/>
        <v>0.74551610191228068</v>
      </c>
      <c r="S65">
        <f t="shared" si="26"/>
        <v>18</v>
      </c>
      <c r="T65">
        <f t="shared" si="11"/>
        <v>-0.50317015186835823</v>
      </c>
      <c r="U65">
        <f t="shared" si="12"/>
        <v>0.30742232412466808</v>
      </c>
      <c r="V65">
        <f t="shared" si="13"/>
        <v>-0.93618285376057753</v>
      </c>
      <c r="W65">
        <f t="shared" si="14"/>
        <v>0.17458952485716919</v>
      </c>
      <c r="X65">
        <f t="shared" si="15"/>
        <v>1.2419006859596218</v>
      </c>
      <c r="Y65">
        <f t="shared" si="27"/>
        <v>18</v>
      </c>
      <c r="Z65">
        <f t="shared" si="16"/>
        <v>-0.4357581339440722</v>
      </c>
      <c r="AA65">
        <f t="shared" si="17"/>
        <v>0.33150611113561768</v>
      </c>
      <c r="AB65">
        <f t="shared" si="18"/>
        <v>-0.93575813394407215</v>
      </c>
      <c r="AC65">
        <f t="shared" si="19"/>
        <v>0.17469886578502733</v>
      </c>
      <c r="AD65">
        <f t="shared" si="20"/>
        <v>1.6968091965015413</v>
      </c>
      <c r="AE65">
        <f t="shared" si="21"/>
        <v>1.9746281489700108</v>
      </c>
      <c r="AF65">
        <f t="shared" si="22"/>
        <v>0.20203413012699414</v>
      </c>
      <c r="AG65">
        <v>18</v>
      </c>
      <c r="AH65">
        <f t="shared" si="23"/>
        <v>1.8183071711429473</v>
      </c>
    </row>
    <row r="66" spans="6:34" x14ac:dyDescent="0.25">
      <c r="F66">
        <f t="shared" si="24"/>
        <v>18.25</v>
      </c>
      <c r="G66">
        <f t="shared" si="1"/>
        <v>-1.111342979358801</v>
      </c>
      <c r="H66">
        <f t="shared" si="2"/>
        <v>0.13321037303097794</v>
      </c>
      <c r="I66">
        <f t="shared" si="0"/>
        <v>-1.361342979358801</v>
      </c>
      <c r="J66">
        <f t="shared" si="3"/>
        <v>8.6702663319049841E-2</v>
      </c>
      <c r="K66">
        <f t="shared" si="4"/>
        <v>0</v>
      </c>
      <c r="L66">
        <f t="shared" si="5"/>
        <v>0.27568105949403376</v>
      </c>
      <c r="M66">
        <f t="shared" si="25"/>
        <v>18.25</v>
      </c>
      <c r="N66">
        <f t="shared" si="6"/>
        <v>-0.68153990670365372</v>
      </c>
      <c r="O66">
        <f t="shared" si="7"/>
        <v>0.24776496226797462</v>
      </c>
      <c r="P66">
        <f t="shared" si="8"/>
        <v>-1.0350932972969276</v>
      </c>
      <c r="Q66">
        <f t="shared" si="9"/>
        <v>0.15031267124862724</v>
      </c>
      <c r="R66">
        <f t="shared" si="10"/>
        <v>0.8059323088654744</v>
      </c>
      <c r="S66">
        <f t="shared" si="26"/>
        <v>18.25</v>
      </c>
      <c r="T66">
        <f t="shared" si="11"/>
        <v>-0.47131583888386486</v>
      </c>
      <c r="U66">
        <f t="shared" si="12"/>
        <v>0.31870760326511077</v>
      </c>
      <c r="V66">
        <f t="shared" si="13"/>
        <v>-0.90432854077608416</v>
      </c>
      <c r="W66">
        <f t="shared" si="14"/>
        <v>0.18291060861806774</v>
      </c>
      <c r="X66">
        <f t="shared" si="15"/>
        <v>1.3201665209193818</v>
      </c>
      <c r="Y66">
        <f t="shared" si="27"/>
        <v>18.25</v>
      </c>
      <c r="Z66">
        <f t="shared" si="16"/>
        <v>-0.40817148967940048</v>
      </c>
      <c r="AA66">
        <f t="shared" si="17"/>
        <v>0.34157388891120843</v>
      </c>
      <c r="AB66">
        <f t="shared" si="18"/>
        <v>-0.90817148967940042</v>
      </c>
      <c r="AC66">
        <f t="shared" si="19"/>
        <v>0.18189381229243359</v>
      </c>
      <c r="AD66">
        <f t="shared" si="20"/>
        <v>1.7875509724610676</v>
      </c>
      <c r="AE66">
        <f t="shared" si="21"/>
        <v>1.8543636824540164</v>
      </c>
      <c r="AF66">
        <f t="shared" si="22"/>
        <v>0.2151370220287549</v>
      </c>
      <c r="AG66">
        <v>18.25</v>
      </c>
      <c r="AH66">
        <f t="shared" si="23"/>
        <v>1.9631253260123884</v>
      </c>
    </row>
    <row r="67" spans="6:34" x14ac:dyDescent="0.25">
      <c r="F67">
        <f t="shared" si="24"/>
        <v>18.5</v>
      </c>
      <c r="G67">
        <f t="shared" si="1"/>
        <v>-1.0569203711356865</v>
      </c>
      <c r="H67">
        <f t="shared" si="2"/>
        <v>0.14527396523933975</v>
      </c>
      <c r="I67">
        <f t="shared" ref="I67:I130" si="28">G67-$D$4*SQRT($H$1)</f>
        <v>-1.3069203711356865</v>
      </c>
      <c r="J67">
        <f t="shared" si="3"/>
        <v>9.5619878386666718E-2</v>
      </c>
      <c r="K67">
        <f t="shared" si="4"/>
        <v>0</v>
      </c>
      <c r="L67">
        <f t="shared" si="5"/>
        <v>0.31048019506022229</v>
      </c>
      <c r="M67">
        <f t="shared" si="25"/>
        <v>18.5</v>
      </c>
      <c r="N67">
        <f t="shared" si="6"/>
        <v>-0.64305731137923072</v>
      </c>
      <c r="O67">
        <f t="shared" si="7"/>
        <v>0.26009345633616487</v>
      </c>
      <c r="P67">
        <f t="shared" si="8"/>
        <v>-0.99661070197250456</v>
      </c>
      <c r="Q67">
        <f t="shared" si="9"/>
        <v>0.15947675462824543</v>
      </c>
      <c r="R67">
        <f t="shared" si="10"/>
        <v>0.86941156000220143</v>
      </c>
      <c r="S67">
        <f t="shared" si="26"/>
        <v>18.5</v>
      </c>
      <c r="T67">
        <f t="shared" si="11"/>
        <v>-0.43989493137624819</v>
      </c>
      <c r="U67">
        <f t="shared" si="12"/>
        <v>0.3300066035537515</v>
      </c>
      <c r="V67">
        <f t="shared" si="13"/>
        <v>-0.87290763326846754</v>
      </c>
      <c r="W67">
        <f t="shared" si="14"/>
        <v>0.19135671266966009</v>
      </c>
      <c r="X67">
        <f t="shared" si="15"/>
        <v>1.401255629833007</v>
      </c>
      <c r="Y67">
        <f t="shared" si="27"/>
        <v>18.5</v>
      </c>
      <c r="Z67">
        <f t="shared" si="16"/>
        <v>-0.38096018556784322</v>
      </c>
      <c r="AA67">
        <f t="shared" si="17"/>
        <v>0.35161639603992279</v>
      </c>
      <c r="AB67">
        <f t="shared" si="18"/>
        <v>-0.88096018556784328</v>
      </c>
      <c r="AC67">
        <f t="shared" si="19"/>
        <v>0.18916968498803055</v>
      </c>
      <c r="AD67">
        <f t="shared" si="20"/>
        <v>1.8808809883255577</v>
      </c>
      <c r="AE67">
        <f t="shared" si="21"/>
        <v>1.748118969829983</v>
      </c>
      <c r="AF67">
        <f t="shared" si="22"/>
        <v>0.22821231694558677</v>
      </c>
      <c r="AG67">
        <v>18.5</v>
      </c>
      <c r="AH67">
        <f t="shared" si="23"/>
        <v>2.1109639317466775</v>
      </c>
    </row>
    <row r="68" spans="6:34" x14ac:dyDescent="0.25">
      <c r="F68">
        <f t="shared" si="24"/>
        <v>18.75</v>
      </c>
      <c r="G68">
        <f t="shared" ref="G68:G131" si="29">(LN(F68/$C$2)+($D$3+0.5*$D$4^2)*$H$1)/($D$4*SQRT($H$1))</f>
        <v>-1.0032282898071236</v>
      </c>
      <c r="H68">
        <f t="shared" ref="H68:H131" si="30">NORMSDIST(G68)</f>
        <v>0.15787536319759293</v>
      </c>
      <c r="I68">
        <f t="shared" si="28"/>
        <v>-1.2532282898071236</v>
      </c>
      <c r="J68">
        <f t="shared" ref="J68:J131" si="31">NORMSDIST(I68)</f>
        <v>0.10506131862255537</v>
      </c>
      <c r="K68">
        <f t="shared" ref="K68:K131" si="32">IF(F68-$C$2&gt;0,F68-$C$2,0)</f>
        <v>0</v>
      </c>
      <c r="L68">
        <f t="shared" ref="L68:L131" si="33">F68*H68-$C$2*J68/EXP($D$3*$H$1)</f>
        <v>0.34836286755160728</v>
      </c>
      <c r="M68">
        <f t="shared" si="25"/>
        <v>18.75</v>
      </c>
      <c r="N68">
        <f t="shared" ref="N68:N131" si="34">(LN(M68/$C$2)+($D$3+0.5*$D$4^2)*$O$1)/($D$4*SQRT($O$1))</f>
        <v>-0.60509127657578432</v>
      </c>
      <c r="O68">
        <f t="shared" ref="O68:O131" si="35">NORMSDIST(N68)</f>
        <v>0.27255917507509125</v>
      </c>
      <c r="P68">
        <f t="shared" ref="P68:P131" si="36">N68-$D$4*SQRT($O$1)</f>
        <v>-0.95864466716905805</v>
      </c>
      <c r="Q68">
        <f t="shared" ref="Q68:Q131" si="37">NORMSDIST(P68)</f>
        <v>0.16886889117689846</v>
      </c>
      <c r="R68">
        <f t="shared" ref="R68:R131" si="38">M68*O68-$C$2*Q68/EXP($D$3*$O$1)</f>
        <v>0.93599047203916097</v>
      </c>
      <c r="S68">
        <f t="shared" si="26"/>
        <v>18.75</v>
      </c>
      <c r="T68">
        <f t="shared" ref="T68:T131" si="39">(LN(S68/$C$2)+($D$3+0.5*$D$4^2)*$U$1)/($D$4*SQRT($U$1))</f>
        <v>-0.40889579376785112</v>
      </c>
      <c r="U68">
        <f t="shared" ref="U68:U131" si="40">NORMSDIST(T68)</f>
        <v>0.34130806797864133</v>
      </c>
      <c r="V68">
        <f t="shared" ref="V68:V131" si="41">T68-$D$4*SQRT($U$1)</f>
        <v>-0.84190849566007042</v>
      </c>
      <c r="W68">
        <f t="shared" ref="W68:W131" si="42">NORMSDIST(V68)</f>
        <v>0.19991958727644318</v>
      </c>
      <c r="X68">
        <f t="shared" ref="X68:X131" si="43">S68*U68-$C$2*W68/EXP($D$3*$U$1)</f>
        <v>1.4851700268190431</v>
      </c>
      <c r="Y68">
        <f t="shared" si="27"/>
        <v>18.75</v>
      </c>
      <c r="Z68">
        <f t="shared" ref="Z68:Z131" si="44">(LN(Y68/$C$2)+($D$3+0.5*$D$4^2)*$U$1)/($D$4*SQRT($AA$1))</f>
        <v>-0.3541141449035618</v>
      </c>
      <c r="AA68">
        <f t="shared" ref="AA68:AA131" si="45">NORMSDIST(Z68)</f>
        <v>0.36162667097360657</v>
      </c>
      <c r="AB68">
        <f t="shared" ref="AB68:AB131" si="46">Z68-$D$4*SQRT($AA$1)</f>
        <v>-0.85411414490356186</v>
      </c>
      <c r="AC68">
        <f t="shared" ref="AC68:AC131" si="47">NORMSDIST(AB68)</f>
        <v>0.19652087362945653</v>
      </c>
      <c r="AD68">
        <f t="shared" ref="AD68:AD131" si="48">Y68*AA68-$C$2*AC68/EXP($D$3*$AA$1)</f>
        <v>1.9767868976172132</v>
      </c>
      <c r="AE68">
        <f t="shared" ref="AE68:AE131" si="49">EXP(-G68^2/2)</f>
        <v>1.65406104056257</v>
      </c>
      <c r="AF68">
        <f t="shared" ref="AF68:AF131" si="50">EXP(-(G68^2)/2)/SQRT(2*PI())</f>
        <v>0.24118957560704452</v>
      </c>
      <c r="AG68">
        <v>18.75</v>
      </c>
      <c r="AH68">
        <f t="shared" ref="AH68:AH131" si="51">AF68*AG68*SQRT($H$1)</f>
        <v>2.2611522713160421</v>
      </c>
    </row>
    <row r="69" spans="6:34" x14ac:dyDescent="0.25">
      <c r="F69">
        <f t="shared" ref="F69:F132" si="52">F68+0.25</f>
        <v>19</v>
      </c>
      <c r="G69">
        <f t="shared" si="29"/>
        <v>-0.95024738280704124</v>
      </c>
      <c r="H69">
        <f t="shared" si="30"/>
        <v>0.17099328385128662</v>
      </c>
      <c r="I69">
        <f t="shared" si="28"/>
        <v>-1.2002473828070412</v>
      </c>
      <c r="J69">
        <f t="shared" si="31"/>
        <v>0.115021639060431</v>
      </c>
      <c r="K69">
        <f t="shared" si="32"/>
        <v>0</v>
      </c>
      <c r="L69">
        <f t="shared" si="33"/>
        <v>0.38946092787729336</v>
      </c>
      <c r="M69">
        <f t="shared" ref="M69:M132" si="53">M68+0.25</f>
        <v>19</v>
      </c>
      <c r="N69">
        <f t="shared" si="34"/>
        <v>-0.56762811796261214</v>
      </c>
      <c r="O69">
        <f t="shared" si="35"/>
        <v>0.28514375514175522</v>
      </c>
      <c r="P69">
        <f t="shared" si="36"/>
        <v>-0.92118150855588588</v>
      </c>
      <c r="Q69">
        <f t="shared" si="37"/>
        <v>0.178477835408</v>
      </c>
      <c r="R69">
        <f t="shared" si="38"/>
        <v>1.0057010520581739</v>
      </c>
      <c r="S69">
        <f t="shared" ref="S69:S132" si="54">S68+0.25</f>
        <v>19</v>
      </c>
      <c r="T69">
        <f t="shared" si="39"/>
        <v>-0.378307252849443</v>
      </c>
      <c r="U69">
        <f t="shared" si="40"/>
        <v>0.35260117905601163</v>
      </c>
      <c r="V69">
        <f t="shared" si="41"/>
        <v>-0.8113199547416623</v>
      </c>
      <c r="W69">
        <f t="shared" si="42"/>
        <v>0.20859097674549665</v>
      </c>
      <c r="X69">
        <f t="shared" si="43"/>
        <v>1.5719089664627424</v>
      </c>
      <c r="Y69">
        <f t="shared" ref="Y69:Y132" si="55">Y68+0.25</f>
        <v>19</v>
      </c>
      <c r="Z69">
        <f t="shared" si="44"/>
        <v>-0.3276236914035206</v>
      </c>
      <c r="AA69">
        <f t="shared" si="45"/>
        <v>0.3715981033092024</v>
      </c>
      <c r="AB69">
        <f t="shared" si="46"/>
        <v>-0.82762369140352066</v>
      </c>
      <c r="AC69">
        <f t="shared" si="47"/>
        <v>0.20394182343600478</v>
      </c>
      <c r="AD69">
        <f t="shared" si="48"/>
        <v>2.0752547083743806</v>
      </c>
      <c r="AE69">
        <f t="shared" si="49"/>
        <v>1.5706429287083223</v>
      </c>
      <c r="AF69">
        <f t="shared" si="50"/>
        <v>0.25399934836208637</v>
      </c>
      <c r="AG69">
        <v>19</v>
      </c>
      <c r="AH69">
        <f t="shared" si="51"/>
        <v>2.4129938094398207</v>
      </c>
    </row>
    <row r="70" spans="6:34" x14ac:dyDescent="0.25">
      <c r="F70">
        <f t="shared" si="52"/>
        <v>19.25</v>
      </c>
      <c r="G70">
        <f t="shared" si="29"/>
        <v>-0.89795905653763008</v>
      </c>
      <c r="H70">
        <f t="shared" si="30"/>
        <v>0.18460368899014845</v>
      </c>
      <c r="I70">
        <f t="shared" si="28"/>
        <v>-1.1479590565376301</v>
      </c>
      <c r="J70">
        <f t="shared" si="31"/>
        <v>0.12549273325720808</v>
      </c>
      <c r="K70">
        <f t="shared" si="32"/>
        <v>0</v>
      </c>
      <c r="L70">
        <f t="shared" si="33"/>
        <v>0.4339005568198564</v>
      </c>
      <c r="M70">
        <f t="shared" si="53"/>
        <v>19.25</v>
      </c>
      <c r="N70">
        <f t="shared" si="34"/>
        <v>-0.53065468788061687</v>
      </c>
      <c r="O70">
        <f t="shared" si="35"/>
        <v>0.29782904562643508</v>
      </c>
      <c r="P70">
        <f t="shared" si="36"/>
        <v>-0.8842080784738906</v>
      </c>
      <c r="Q70">
        <f t="shared" si="37"/>
        <v>0.18829194911266611</v>
      </c>
      <c r="R70">
        <f t="shared" si="38"/>
        <v>1.0785707413619061</v>
      </c>
      <c r="S70">
        <f t="shared" si="54"/>
        <v>19.25</v>
      </c>
      <c r="T70">
        <f t="shared" si="39"/>
        <v>-0.34811857360232351</v>
      </c>
      <c r="U70">
        <f t="shared" si="40"/>
        <v>0.36387556799884579</v>
      </c>
      <c r="V70">
        <f t="shared" si="41"/>
        <v>-0.78113127549454275</v>
      </c>
      <c r="W70">
        <f t="shared" si="42"/>
        <v>0.21736264443769168</v>
      </c>
      <c r="X70">
        <f t="shared" si="43"/>
        <v>1.6614690549041562</v>
      </c>
      <c r="Y70">
        <f t="shared" si="55"/>
        <v>19.25</v>
      </c>
      <c r="Z70">
        <f t="shared" si="44"/>
        <v>-0.30147952826881502</v>
      </c>
      <c r="AA70">
        <f t="shared" si="45"/>
        <v>0.38152442917287593</v>
      </c>
      <c r="AB70">
        <f t="shared" si="46"/>
        <v>-0.80147952826881497</v>
      </c>
      <c r="AC70">
        <f t="shared" si="47"/>
        <v>0.21142704545240859</v>
      </c>
      <c r="AD70">
        <f t="shared" si="48"/>
        <v>2.1762688798972558</v>
      </c>
      <c r="AE70">
        <f t="shared" si="49"/>
        <v>1.4965541522787462</v>
      </c>
      <c r="AF70">
        <f t="shared" si="50"/>
        <v>0.26657390231685135</v>
      </c>
      <c r="AG70">
        <v>19.25</v>
      </c>
      <c r="AH70">
        <f t="shared" si="51"/>
        <v>2.565773809799694</v>
      </c>
    </row>
    <row r="71" spans="6:34" x14ac:dyDescent="0.25">
      <c r="F71">
        <f t="shared" si="52"/>
        <v>19.5</v>
      </c>
      <c r="G71">
        <f t="shared" si="29"/>
        <v>-0.84634543719399846</v>
      </c>
      <c r="H71">
        <f t="shared" si="30"/>
        <v>0.19868003362208198</v>
      </c>
      <c r="I71">
        <f t="shared" si="28"/>
        <v>-1.0963454371939985</v>
      </c>
      <c r="J71">
        <f t="shared" si="31"/>
        <v>0.13646381605681582</v>
      </c>
      <c r="K71">
        <f t="shared" si="32"/>
        <v>0</v>
      </c>
      <c r="L71">
        <f t="shared" si="33"/>
        <v>0.48180160689411577</v>
      </c>
      <c r="M71">
        <f t="shared" si="53"/>
        <v>19.5</v>
      </c>
      <c r="N71">
        <f t="shared" si="34"/>
        <v>-0.49415834764115379</v>
      </c>
      <c r="O71">
        <f t="shared" si="35"/>
        <v>0.31059717672496456</v>
      </c>
      <c r="P71">
        <f t="shared" si="36"/>
        <v>-0.84771173823442758</v>
      </c>
      <c r="Q71">
        <f t="shared" si="37"/>
        <v>0.19829926377090482</v>
      </c>
      <c r="R71">
        <f t="shared" si="38"/>
        <v>1.1546224772999496</v>
      </c>
      <c r="S71">
        <f t="shared" si="54"/>
        <v>19.5</v>
      </c>
      <c r="T71">
        <f t="shared" si="39"/>
        <v>-0.31831943658042694</v>
      </c>
      <c r="U71">
        <f t="shared" si="40"/>
        <v>0.37512132112352842</v>
      </c>
      <c r="V71">
        <f t="shared" si="41"/>
        <v>-0.75133213847264624</v>
      </c>
      <c r="W71">
        <f t="shared" si="42"/>
        <v>0.22622639606840933</v>
      </c>
      <c r="X71">
        <f t="shared" si="43"/>
        <v>1.7538443628682829</v>
      </c>
      <c r="Y71">
        <f t="shared" si="55"/>
        <v>19.5</v>
      </c>
      <c r="Z71">
        <f t="shared" si="44"/>
        <v>-0.27567271859699921</v>
      </c>
      <c r="AA71">
        <f t="shared" si="45"/>
        <v>0.39139972568276293</v>
      </c>
      <c r="AB71">
        <f t="shared" si="46"/>
        <v>-0.77567271859699916</v>
      </c>
      <c r="AC71">
        <f t="shared" si="47"/>
        <v>0.21897112598135091</v>
      </c>
      <c r="AD71">
        <f t="shared" si="48"/>
        <v>2.2798124173667835</v>
      </c>
      <c r="AE71">
        <f t="shared" si="49"/>
        <v>1.4306806349475758</v>
      </c>
      <c r="AF71">
        <f t="shared" si="50"/>
        <v>0.27884789285349565</v>
      </c>
      <c r="AG71">
        <v>19.5</v>
      </c>
      <c r="AH71">
        <f t="shared" si="51"/>
        <v>2.7187669553215827</v>
      </c>
    </row>
    <row r="72" spans="6:34" x14ac:dyDescent="0.25">
      <c r="F72">
        <f t="shared" si="52"/>
        <v>19.75</v>
      </c>
      <c r="G72">
        <f t="shared" si="29"/>
        <v>-0.79538933408427936</v>
      </c>
      <c r="H72">
        <f t="shared" si="30"/>
        <v>0.21319353117088805</v>
      </c>
      <c r="I72">
        <f t="shared" si="28"/>
        <v>-1.0453893340842795</v>
      </c>
      <c r="J72">
        <f t="shared" si="31"/>
        <v>0.14792153211999096</v>
      </c>
      <c r="K72">
        <f t="shared" si="32"/>
        <v>0</v>
      </c>
      <c r="L72">
        <f t="shared" si="33"/>
        <v>0.53327700849919069</v>
      </c>
      <c r="M72">
        <f t="shared" si="53"/>
        <v>19.75</v>
      </c>
      <c r="N72">
        <f t="shared" si="34"/>
        <v>-0.45812694158943046</v>
      </c>
      <c r="O72">
        <f t="shared" si="35"/>
        <v>0.32343062201406364</v>
      </c>
      <c r="P72">
        <f t="shared" si="36"/>
        <v>-0.81168033218270419</v>
      </c>
      <c r="Q72">
        <f t="shared" si="37"/>
        <v>0.20848754135689221</v>
      </c>
      <c r="R72">
        <f t="shared" si="38"/>
        <v>1.2338747714622826</v>
      </c>
      <c r="S72">
        <f t="shared" si="54"/>
        <v>19.75</v>
      </c>
      <c r="T72">
        <f t="shared" si="39"/>
        <v>-0.28889991673317628</v>
      </c>
      <c r="U72">
        <f t="shared" si="40"/>
        <v>0.38632898372421182</v>
      </c>
      <c r="V72">
        <f t="shared" si="41"/>
        <v>-0.72191261862539557</v>
      </c>
      <c r="W72">
        <f t="shared" si="42"/>
        <v>0.23517410131256442</v>
      </c>
      <c r="X72">
        <f t="shared" si="43"/>
        <v>1.8490265399756121</v>
      </c>
      <c r="Y72">
        <f t="shared" si="55"/>
        <v>19.75</v>
      </c>
      <c r="Z72">
        <f t="shared" si="44"/>
        <v>-0.25019466704213966</v>
      </c>
      <c r="AA72">
        <f t="shared" si="45"/>
        <v>0.4012184046105452</v>
      </c>
      <c r="AB72">
        <f t="shared" si="46"/>
        <v>-0.75019466704213966</v>
      </c>
      <c r="AC72">
        <f t="shared" si="47"/>
        <v>0.22656873512321521</v>
      </c>
      <c r="AD72">
        <f t="shared" si="48"/>
        <v>2.3858669641569428</v>
      </c>
      <c r="AE72">
        <f t="shared" si="49"/>
        <v>1.3720721239346614</v>
      </c>
      <c r="AF72">
        <f t="shared" si="50"/>
        <v>0.29075897209936358</v>
      </c>
      <c r="AG72">
        <v>19.75</v>
      </c>
      <c r="AH72">
        <f t="shared" si="51"/>
        <v>2.8712448494812155</v>
      </c>
    </row>
    <row r="73" spans="6:34" x14ac:dyDescent="0.25">
      <c r="F73">
        <f t="shared" si="52"/>
        <v>20</v>
      </c>
      <c r="G73">
        <f t="shared" si="29"/>
        <v>-0.74507420525683887</v>
      </c>
      <c r="H73">
        <f t="shared" si="30"/>
        <v>0.22811343090711916</v>
      </c>
      <c r="I73">
        <f t="shared" si="28"/>
        <v>-0.99507420525683887</v>
      </c>
      <c r="J73">
        <f t="shared" si="31"/>
        <v>0.15985008756516361</v>
      </c>
      <c r="K73">
        <f t="shared" si="32"/>
        <v>0</v>
      </c>
      <c r="L73">
        <f t="shared" si="33"/>
        <v>0.58843224399334382</v>
      </c>
      <c r="M73">
        <f t="shared" si="53"/>
        <v>20</v>
      </c>
      <c r="N73">
        <f t="shared" si="34"/>
        <v>-0.42254877279927261</v>
      </c>
      <c r="O73">
        <f t="shared" si="35"/>
        <v>0.33631225440843204</v>
      </c>
      <c r="P73">
        <f t="shared" si="36"/>
        <v>-0.77610216339254645</v>
      </c>
      <c r="Q73">
        <f t="shared" si="37"/>
        <v>0.21884433321350646</v>
      </c>
      <c r="R73">
        <f t="shared" si="38"/>
        <v>1.3163418026495775</v>
      </c>
      <c r="S73">
        <f t="shared" si="54"/>
        <v>20</v>
      </c>
      <c r="T73">
        <f t="shared" si="39"/>
        <v>-0.2598504635603428</v>
      </c>
      <c r="U73">
        <f t="shared" si="40"/>
        <v>0.39748956163706489</v>
      </c>
      <c r="V73">
        <f t="shared" si="41"/>
        <v>-0.6928631654525621</v>
      </c>
      <c r="W73">
        <f t="shared" si="42"/>
        <v>0.2441977137390296</v>
      </c>
      <c r="X73">
        <f t="shared" si="43"/>
        <v>1.9470049297279735</v>
      </c>
      <c r="Y73">
        <f t="shared" si="55"/>
        <v>20</v>
      </c>
      <c r="Z73">
        <f t="shared" si="44"/>
        <v>-0.22503710262841942</v>
      </c>
      <c r="AA73">
        <f t="shared" si="45"/>
        <v>0.41097520535289811</v>
      </c>
      <c r="AB73">
        <f t="shared" si="46"/>
        <v>-0.72503710262841947</v>
      </c>
      <c r="AC73">
        <f t="shared" si="47"/>
        <v>0.2342146344627033</v>
      </c>
      <c r="AD73">
        <f t="shared" si="48"/>
        <v>2.4944128916906321</v>
      </c>
      <c r="AE73">
        <f t="shared" si="49"/>
        <v>1.3199155874732422</v>
      </c>
      <c r="AF73">
        <f t="shared" si="50"/>
        <v>0.30224832874740198</v>
      </c>
      <c r="AG73">
        <v>20</v>
      </c>
      <c r="AH73">
        <f t="shared" si="51"/>
        <v>3.02248328747402</v>
      </c>
    </row>
    <row r="74" spans="6:34" x14ac:dyDescent="0.25">
      <c r="F74">
        <f t="shared" si="52"/>
        <v>20.25</v>
      </c>
      <c r="G74">
        <f t="shared" si="29"/>
        <v>-0.69538412526261018</v>
      </c>
      <c r="H74">
        <f t="shared" si="30"/>
        <v>0.24340730318663334</v>
      </c>
      <c r="I74">
        <f t="shared" si="28"/>
        <v>-0.94538412526261018</v>
      </c>
      <c r="J74">
        <f t="shared" si="31"/>
        <v>0.17223140187616412</v>
      </c>
      <c r="K74">
        <f t="shared" si="32"/>
        <v>0</v>
      </c>
      <c r="L74">
        <f t="shared" si="33"/>
        <v>0.64736489219252036</v>
      </c>
      <c r="M74">
        <f t="shared" si="53"/>
        <v>20.25</v>
      </c>
      <c r="N74">
        <f t="shared" si="34"/>
        <v>-0.38741258027765141</v>
      </c>
      <c r="O74">
        <f t="shared" si="35"/>
        <v>0.34922539593001123</v>
      </c>
      <c r="P74">
        <f t="shared" si="36"/>
        <v>-0.74096597087092519</v>
      </c>
      <c r="Q74">
        <f t="shared" si="37"/>
        <v>0.22935703671893903</v>
      </c>
      <c r="R74">
        <f t="shared" si="38"/>
        <v>1.4020335230561143</v>
      </c>
      <c r="S74">
        <f t="shared" si="54"/>
        <v>20.25</v>
      </c>
      <c r="T74">
        <f t="shared" si="39"/>
        <v>-0.23116188249962083</v>
      </c>
      <c r="U74">
        <f t="shared" si="40"/>
        <v>0.40859452070805313</v>
      </c>
      <c r="V74">
        <f t="shared" si="41"/>
        <v>-0.66417458439184007</v>
      </c>
      <c r="W74">
        <f t="shared" si="42"/>
        <v>0.25328928910840337</v>
      </c>
      <c r="X74">
        <f t="shared" si="43"/>
        <v>2.0477666846190239</v>
      </c>
      <c r="Y74">
        <f t="shared" si="55"/>
        <v>20.25</v>
      </c>
      <c r="Z74">
        <f t="shared" si="44"/>
        <v>-0.20019206263130507</v>
      </c>
      <c r="AA74">
        <f t="shared" si="45"/>
        <v>0.42066518731506308</v>
      </c>
      <c r="AB74">
        <f t="shared" si="46"/>
        <v>-0.70019206263130507</v>
      </c>
      <c r="AC74">
        <f t="shared" si="47"/>
        <v>0.24190368394263723</v>
      </c>
      <c r="AD74">
        <f t="shared" si="48"/>
        <v>2.605429386716545</v>
      </c>
      <c r="AE74">
        <f t="shared" si="49"/>
        <v>1.2735134041626639</v>
      </c>
      <c r="AF74">
        <f t="shared" si="50"/>
        <v>0.31326115539689792</v>
      </c>
      <c r="AG74">
        <v>20.25</v>
      </c>
      <c r="AH74">
        <f t="shared" si="51"/>
        <v>3.1717691983935916</v>
      </c>
    </row>
    <row r="75" spans="6:34" x14ac:dyDescent="0.25">
      <c r="F75">
        <f t="shared" si="52"/>
        <v>20.5</v>
      </c>
      <c r="G75">
        <f t="shared" si="29"/>
        <v>-0.6463037548953533</v>
      </c>
      <c r="H75">
        <f t="shared" si="30"/>
        <v>0.25904132830484339</v>
      </c>
      <c r="I75">
        <f t="shared" si="28"/>
        <v>-0.8963037548953533</v>
      </c>
      <c r="J75">
        <f t="shared" si="31"/>
        <v>0.18504527711232308</v>
      </c>
      <c r="K75">
        <f t="shared" si="32"/>
        <v>0</v>
      </c>
      <c r="L75">
        <f t="shared" si="33"/>
        <v>0.71016424471496098</v>
      </c>
      <c r="M75">
        <f t="shared" si="53"/>
        <v>20.5</v>
      </c>
      <c r="N75">
        <f t="shared" si="34"/>
        <v>-0.35270751756781682</v>
      </c>
      <c r="O75">
        <f t="shared" si="35"/>
        <v>0.3621538614636608</v>
      </c>
      <c r="P75">
        <f t="shared" si="36"/>
        <v>-0.70626090816109066</v>
      </c>
      <c r="Q75">
        <f t="shared" si="37"/>
        <v>0.24001294951356594</v>
      </c>
      <c r="R75">
        <f t="shared" si="38"/>
        <v>1.4909557761392627</v>
      </c>
      <c r="S75">
        <f t="shared" si="54"/>
        <v>20.5</v>
      </c>
      <c r="T75">
        <f t="shared" si="39"/>
        <v>-0.20282531745615853</v>
      </c>
      <c r="U75">
        <f t="shared" si="40"/>
        <v>0.41963578436860244</v>
      </c>
      <c r="V75">
        <f t="shared" si="41"/>
        <v>-0.6358380193483778</v>
      </c>
      <c r="W75">
        <f t="shared" si="42"/>
        <v>0.26244100207556365</v>
      </c>
      <c r="X75">
        <f t="shared" si="43"/>
        <v>2.151296880871012</v>
      </c>
      <c r="Y75">
        <f t="shared" si="55"/>
        <v>20.5</v>
      </c>
      <c r="Z75">
        <f t="shared" si="44"/>
        <v>-0.17565187744767663</v>
      </c>
      <c r="AA75">
        <f t="shared" si="45"/>
        <v>0.43028372180041358</v>
      </c>
      <c r="AB75">
        <f t="shared" si="46"/>
        <v>-0.67565187744767663</v>
      </c>
      <c r="AC75">
        <f t="shared" si="47"/>
        <v>0.24963084796557916</v>
      </c>
      <c r="AD75">
        <f t="shared" si="48"/>
        <v>2.7188945359093131</v>
      </c>
      <c r="AE75">
        <f t="shared" si="49"/>
        <v>1.2322654096198897</v>
      </c>
      <c r="AF75">
        <f t="shared" si="50"/>
        <v>0.32374704125184545</v>
      </c>
      <c r="AG75">
        <v>20.5</v>
      </c>
      <c r="AH75">
        <f t="shared" si="51"/>
        <v>3.318407172831416</v>
      </c>
    </row>
    <row r="76" spans="6:34" x14ac:dyDescent="0.25">
      <c r="F76">
        <f t="shared" si="52"/>
        <v>20.75</v>
      </c>
      <c r="G76">
        <f t="shared" si="29"/>
        <v>-0.59781831276597397</v>
      </c>
      <c r="H76">
        <f t="shared" si="30"/>
        <v>0.27498058506332806</v>
      </c>
      <c r="I76">
        <f t="shared" si="28"/>
        <v>-0.84781831276597397</v>
      </c>
      <c r="J76">
        <f t="shared" si="31"/>
        <v>0.19826958140097367</v>
      </c>
      <c r="K76">
        <f t="shared" si="32"/>
        <v>0</v>
      </c>
      <c r="L76">
        <f t="shared" si="33"/>
        <v>0.77691099458146162</v>
      </c>
      <c r="M76">
        <f t="shared" si="53"/>
        <v>20.75</v>
      </c>
      <c r="N76">
        <f t="shared" si="34"/>
        <v>-0.31842313264930477</v>
      </c>
      <c r="O76">
        <f t="shared" si="35"/>
        <v>0.37508199671001985</v>
      </c>
      <c r="P76">
        <f t="shared" si="36"/>
        <v>-0.67197652324257851</v>
      </c>
      <c r="Q76">
        <f t="shared" si="37"/>
        <v>0.25079932109806191</v>
      </c>
      <c r="R76">
        <f t="shared" si="38"/>
        <v>1.5831104246977903</v>
      </c>
      <c r="S76">
        <f t="shared" si="54"/>
        <v>20.75</v>
      </c>
      <c r="T76">
        <f t="shared" si="39"/>
        <v>-0.17483223439098336</v>
      </c>
      <c r="U76">
        <f t="shared" si="40"/>
        <v>0.43060572951363296</v>
      </c>
      <c r="V76">
        <f t="shared" si="41"/>
        <v>-0.60784493628320269</v>
      </c>
      <c r="W76">
        <f t="shared" si="42"/>
        <v>0.27164516134472472</v>
      </c>
      <c r="X76">
        <f t="shared" si="43"/>
        <v>2.2575786323492908</v>
      </c>
      <c r="Y76">
        <f t="shared" si="55"/>
        <v>20.75</v>
      </c>
      <c r="Z76">
        <f t="shared" si="44"/>
        <v>-0.15140915638298696</v>
      </c>
      <c r="AA76">
        <f t="shared" si="45"/>
        <v>0.43982648349191827</v>
      </c>
      <c r="AB76">
        <f t="shared" si="46"/>
        <v>-0.65140915638298691</v>
      </c>
      <c r="AC76">
        <f t="shared" si="47"/>
        <v>0.25739120076390498</v>
      </c>
      <c r="AD76">
        <f t="shared" si="48"/>
        <v>2.834785407717642</v>
      </c>
      <c r="AE76">
        <f t="shared" si="49"/>
        <v>1.1956540616051665</v>
      </c>
      <c r="AF76">
        <f t="shared" si="50"/>
        <v>0.33366028955386345</v>
      </c>
      <c r="AG76">
        <v>20.75</v>
      </c>
      <c r="AH76">
        <f t="shared" si="51"/>
        <v>3.4617255041213335</v>
      </c>
    </row>
    <row r="77" spans="6:34" x14ac:dyDescent="0.25">
      <c r="F77">
        <f t="shared" si="52"/>
        <v>21</v>
      </c>
      <c r="G77">
        <f t="shared" si="29"/>
        <v>-0.54991354857911123</v>
      </c>
      <c r="H77">
        <f t="shared" si="30"/>
        <v>0.29118933547672737</v>
      </c>
      <c r="I77">
        <f t="shared" si="28"/>
        <v>-0.79991354857911123</v>
      </c>
      <c r="J77">
        <f t="shared" si="31"/>
        <v>0.2118804436957854</v>
      </c>
      <c r="K77">
        <f t="shared" si="32"/>
        <v>0</v>
      </c>
      <c r="L77">
        <f t="shared" si="33"/>
        <v>0.84767699654554729</v>
      </c>
      <c r="M77">
        <f t="shared" si="53"/>
        <v>21</v>
      </c>
      <c r="N77">
        <f t="shared" si="34"/>
        <v>-0.28454934904163171</v>
      </c>
      <c r="O77">
        <f t="shared" si="35"/>
        <v>0.38799471057605084</v>
      </c>
      <c r="P77">
        <f t="shared" si="36"/>
        <v>-0.63810273963490549</v>
      </c>
      <c r="Q77">
        <f t="shared" si="37"/>
        <v>0.26170340165375716</v>
      </c>
      <c r="R77">
        <f t="shared" si="38"/>
        <v>1.6784954877378659</v>
      </c>
      <c r="S77">
        <f t="shared" si="54"/>
        <v>21</v>
      </c>
      <c r="T77">
        <f t="shared" si="39"/>
        <v>-0.1471744058922326</v>
      </c>
      <c r="U77">
        <f t="shared" si="40"/>
        <v>0.44149718086619649</v>
      </c>
      <c r="V77">
        <f t="shared" si="41"/>
        <v>-0.58018710778445193</v>
      </c>
      <c r="W77">
        <f t="shared" si="42"/>
        <v>0.28089422332984637</v>
      </c>
      <c r="X77">
        <f t="shared" si="43"/>
        <v>2.3665932032534744</v>
      </c>
      <c r="Y77">
        <f t="shared" si="55"/>
        <v>21</v>
      </c>
      <c r="Z77">
        <f t="shared" si="44"/>
        <v>-0.1274567742895556</v>
      </c>
      <c r="AA77">
        <f t="shared" si="45"/>
        <v>0.44928944160386292</v>
      </c>
      <c r="AB77">
        <f t="shared" si="46"/>
        <v>-0.6274567742895556</v>
      </c>
      <c r="AC77">
        <f t="shared" si="47"/>
        <v>0.26517993107868743</v>
      </c>
      <c r="AD77">
        <f t="shared" si="48"/>
        <v>2.9530781314053645</v>
      </c>
      <c r="AE77">
        <f t="shared" si="49"/>
        <v>1.163232136936087</v>
      </c>
      <c r="AF77">
        <f t="shared" si="50"/>
        <v>0.34296016051639772</v>
      </c>
      <c r="AG77">
        <v>21</v>
      </c>
      <c r="AH77">
        <f t="shared" si="51"/>
        <v>3.6010816854221761</v>
      </c>
    </row>
    <row r="78" spans="6:34" x14ac:dyDescent="0.25">
      <c r="F78">
        <f t="shared" si="52"/>
        <v>21.25</v>
      </c>
      <c r="G78">
        <f t="shared" si="29"/>
        <v>-0.50257571799109979</v>
      </c>
      <c r="H78">
        <f t="shared" si="30"/>
        <v>0.30763130240971592</v>
      </c>
      <c r="I78">
        <f t="shared" si="28"/>
        <v>-0.75257571799109979</v>
      </c>
      <c r="J78">
        <f t="shared" si="31"/>
        <v>0.22585245684042549</v>
      </c>
      <c r="K78">
        <f t="shared" si="32"/>
        <v>0</v>
      </c>
      <c r="L78">
        <f t="shared" si="33"/>
        <v>0.92252509777961578</v>
      </c>
      <c r="M78">
        <f t="shared" si="53"/>
        <v>21.25</v>
      </c>
      <c r="N78">
        <f t="shared" si="34"/>
        <v>-0.25107644802618884</v>
      </c>
      <c r="O78">
        <f t="shared" si="35"/>
        <v>0.40087750226729096</v>
      </c>
      <c r="P78">
        <f t="shared" si="36"/>
        <v>-0.60462983861946262</v>
      </c>
      <c r="Q78">
        <f t="shared" si="37"/>
        <v>0.27271248797336911</v>
      </c>
      <c r="R78">
        <f t="shared" si="38"/>
        <v>1.7771052847686484</v>
      </c>
      <c r="S78">
        <f t="shared" si="54"/>
        <v>21.25</v>
      </c>
      <c r="T78">
        <f t="shared" si="39"/>
        <v>-0.1198438966593913</v>
      </c>
      <c r="U78">
        <f t="shared" si="40"/>
        <v>0.45230340400248559</v>
      </c>
      <c r="V78">
        <f t="shared" si="41"/>
        <v>-0.55285659855161062</v>
      </c>
      <c r="W78">
        <f t="shared" si="42"/>
        <v>0.29018080437737381</v>
      </c>
      <c r="X78">
        <f t="shared" si="43"/>
        <v>2.4783201192287452</v>
      </c>
      <c r="Y78">
        <f t="shared" si="55"/>
        <v>21.25</v>
      </c>
      <c r="Z78">
        <f t="shared" si="44"/>
        <v>-0.10378785899554988</v>
      </c>
      <c r="AA78">
        <f t="shared" si="45"/>
        <v>0.45866885077509256</v>
      </c>
      <c r="AB78">
        <f t="shared" si="46"/>
        <v>-0.60378785899554988</v>
      </c>
      <c r="AC78">
        <f t="shared" si="47"/>
        <v>0.27299234618723695</v>
      </c>
      <c r="AD78">
        <f t="shared" si="48"/>
        <v>3.0737479732486559</v>
      </c>
      <c r="AE78">
        <f t="shared" si="49"/>
        <v>1.1346124922947964</v>
      </c>
      <c r="AF78">
        <f t="shared" si="50"/>
        <v>0.35161104175272823</v>
      </c>
      <c r="AG78">
        <v>21.25</v>
      </c>
      <c r="AH78">
        <f t="shared" si="51"/>
        <v>3.7358673186227374</v>
      </c>
    </row>
    <row r="79" spans="6:34" x14ac:dyDescent="0.25">
      <c r="F79">
        <f t="shared" si="52"/>
        <v>21.5</v>
      </c>
      <c r="G79">
        <f t="shared" si="29"/>
        <v>-0.45579155893833467</v>
      </c>
      <c r="H79">
        <f t="shared" si="30"/>
        <v>0.32426993731519338</v>
      </c>
      <c r="I79">
        <f t="shared" si="28"/>
        <v>-0.70579155893833467</v>
      </c>
      <c r="J79">
        <f t="shared" si="31"/>
        <v>0.24015888607896763</v>
      </c>
      <c r="K79">
        <f t="shared" si="32"/>
        <v>0</v>
      </c>
      <c r="L79">
        <f t="shared" si="33"/>
        <v>1.0015090367878123</v>
      </c>
      <c r="M79">
        <f t="shared" si="53"/>
        <v>21.5</v>
      </c>
      <c r="N79">
        <f t="shared" si="34"/>
        <v>-0.21799505190786861</v>
      </c>
      <c r="O79">
        <f t="shared" si="35"/>
        <v>0.41371648336370348</v>
      </c>
      <c r="P79">
        <f t="shared" si="36"/>
        <v>-0.57154844250114234</v>
      </c>
      <c r="Q79">
        <f t="shared" si="37"/>
        <v>0.28381396642436735</v>
      </c>
      <c r="R79">
        <f t="shared" si="38"/>
        <v>1.8789305862379004</v>
      </c>
      <c r="S79">
        <f t="shared" si="54"/>
        <v>21.5</v>
      </c>
      <c r="T79">
        <f t="shared" si="39"/>
        <v>-9.2833049836467077E-2</v>
      </c>
      <c r="U79">
        <f t="shared" si="40"/>
        <v>0.46301809720042764</v>
      </c>
      <c r="V79">
        <f t="shared" si="41"/>
        <v>-0.52584575172868642</v>
      </c>
      <c r="W79">
        <f t="shared" si="42"/>
        <v>0.29949769161147377</v>
      </c>
      <c r="X79">
        <f t="shared" si="43"/>
        <v>2.5927372765831009</v>
      </c>
      <c r="Y79">
        <f t="shared" si="55"/>
        <v>21.5</v>
      </c>
      <c r="Z79">
        <f t="shared" si="44"/>
        <v>-8.0395779469167317E-2</v>
      </c>
      <c r="AA79">
        <f t="shared" si="45"/>
        <v>0.46796124176835163</v>
      </c>
      <c r="AB79">
        <f t="shared" si="46"/>
        <v>-0.58039577946916732</v>
      </c>
      <c r="AC79">
        <f t="shared" si="47"/>
        <v>0.28082387531843278</v>
      </c>
      <c r="AD79">
        <f t="shared" si="48"/>
        <v>3.1967694098689394</v>
      </c>
      <c r="AE79">
        <f t="shared" si="49"/>
        <v>1.1094595142062991</v>
      </c>
      <c r="AF79">
        <f t="shared" si="50"/>
        <v>0.35958254924410982</v>
      </c>
      <c r="AG79">
        <v>21.5</v>
      </c>
      <c r="AH79">
        <f t="shared" si="51"/>
        <v>3.8655124043741806</v>
      </c>
    </row>
    <row r="80" spans="6:34" x14ac:dyDescent="0.25">
      <c r="F80">
        <f t="shared" si="52"/>
        <v>21.75</v>
      </c>
      <c r="G80">
        <f t="shared" si="29"/>
        <v>-0.40954826933403066</v>
      </c>
      <c r="H80">
        <f t="shared" si="30"/>
        <v>0.34106867563563747</v>
      </c>
      <c r="I80">
        <f t="shared" si="28"/>
        <v>-0.65954826933403066</v>
      </c>
      <c r="J80">
        <f t="shared" si="31"/>
        <v>0.25477188029528325</v>
      </c>
      <c r="K80">
        <f t="shared" si="32"/>
        <v>0</v>
      </c>
      <c r="L80">
        <f t="shared" si="33"/>
        <v>1.0846734077581122</v>
      </c>
      <c r="M80">
        <f t="shared" si="53"/>
        <v>21.75</v>
      </c>
      <c r="N80">
        <f t="shared" si="34"/>
        <v>-0.18529610824429185</v>
      </c>
      <c r="O80">
        <f t="shared" si="35"/>
        <v>0.42649839517380456</v>
      </c>
      <c r="P80">
        <f t="shared" si="36"/>
        <v>-0.53884949883756561</v>
      </c>
      <c r="Q80">
        <f t="shared" si="37"/>
        <v>0.29499535289837353</v>
      </c>
      <c r="R80">
        <f t="shared" si="38"/>
        <v>1.9839587688901021</v>
      </c>
      <c r="S80">
        <f t="shared" si="54"/>
        <v>21.75</v>
      </c>
      <c r="T80">
        <f t="shared" si="39"/>
        <v>-6.6134474135208329E-2</v>
      </c>
      <c r="U80">
        <f t="shared" si="40"/>
        <v>0.47363538226455892</v>
      </c>
      <c r="V80">
        <f t="shared" si="41"/>
        <v>-0.49914717602742764</v>
      </c>
      <c r="W80">
        <f t="shared" si="42"/>
        <v>0.30883785246430179</v>
      </c>
      <c r="X80">
        <f t="shared" si="43"/>
        <v>2.7098210493356998</v>
      </c>
      <c r="Y80">
        <f t="shared" si="55"/>
        <v>21.75</v>
      </c>
      <c r="Z80">
        <f t="shared" si="44"/>
        <v>-5.7274134667015308E-2</v>
      </c>
      <c r="AA80">
        <f t="shared" si="45"/>
        <v>0.47716341203404983</v>
      </c>
      <c r="AB80">
        <f t="shared" si="46"/>
        <v>-0.55727413466701536</v>
      </c>
      <c r="AC80">
        <f t="shared" si="47"/>
        <v>0.28867007249410748</v>
      </c>
      <c r="AD80">
        <f t="shared" si="48"/>
        <v>3.3221161986954932</v>
      </c>
      <c r="AE80">
        <f t="shared" si="49"/>
        <v>1.0874819568679277</v>
      </c>
      <c r="AF80">
        <f t="shared" si="50"/>
        <v>0.36684956277383407</v>
      </c>
      <c r="AG80">
        <v>21.75</v>
      </c>
      <c r="AH80">
        <f t="shared" si="51"/>
        <v>3.9894889951654453</v>
      </c>
    </row>
    <row r="81" spans="6:34" x14ac:dyDescent="0.25">
      <c r="F81">
        <f t="shared" si="52"/>
        <v>22</v>
      </c>
      <c r="G81">
        <f t="shared" si="29"/>
        <v>-0.36383348603953958</v>
      </c>
      <c r="H81">
        <f t="shared" si="30"/>
        <v>0.35799117782088596</v>
      </c>
      <c r="I81">
        <f t="shared" si="28"/>
        <v>-0.61383348603953958</v>
      </c>
      <c r="J81">
        <f t="shared" si="31"/>
        <v>0.26966268343636546</v>
      </c>
      <c r="K81">
        <f t="shared" si="32"/>
        <v>0</v>
      </c>
      <c r="L81">
        <f t="shared" si="33"/>
        <v>1.172053687005338</v>
      </c>
      <c r="M81">
        <f t="shared" si="53"/>
        <v>22</v>
      </c>
      <c r="N81">
        <f t="shared" si="34"/>
        <v>-0.15297087497628373</v>
      </c>
      <c r="O81">
        <f t="shared" si="35"/>
        <v>0.43921062166999103</v>
      </c>
      <c r="P81">
        <f t="shared" si="36"/>
        <v>-0.50652426556955754</v>
      </c>
      <c r="Q81">
        <f t="shared" si="37"/>
        <v>0.30624432972814908</v>
      </c>
      <c r="R81">
        <f t="shared" si="38"/>
        <v>2.0921739749043669</v>
      </c>
      <c r="S81">
        <f t="shared" si="54"/>
        <v>22</v>
      </c>
      <c r="T81">
        <f t="shared" si="39"/>
        <v>-3.9741031694188501E-2</v>
      </c>
      <c r="U81">
        <f t="shared" si="40"/>
        <v>0.48414979446948569</v>
      </c>
      <c r="V81">
        <f t="shared" si="41"/>
        <v>-0.47275373358640782</v>
      </c>
      <c r="W81">
        <f t="shared" si="42"/>
        <v>0.31819444295546051</v>
      </c>
      <c r="X81">
        <f t="shared" si="43"/>
        <v>2.8295463938583936</v>
      </c>
      <c r="Y81">
        <f t="shared" si="55"/>
        <v>22</v>
      </c>
      <c r="Z81">
        <f t="shared" si="44"/>
        <v>-3.4416743019769769E-2</v>
      </c>
      <c r="AA81">
        <f t="shared" si="45"/>
        <v>0.48627241619093836</v>
      </c>
      <c r="AB81">
        <f t="shared" si="46"/>
        <v>-0.53441674301976971</v>
      </c>
      <c r="AC81">
        <f t="shared" si="47"/>
        <v>0.29652661883372644</v>
      </c>
      <c r="AD81">
        <f t="shared" si="48"/>
        <v>3.449761445564822</v>
      </c>
      <c r="AE81">
        <f t="shared" si="49"/>
        <v>1.0684269245835556</v>
      </c>
      <c r="AF81">
        <f t="shared" si="50"/>
        <v>0.37339220046043842</v>
      </c>
      <c r="AG81">
        <v>22</v>
      </c>
      <c r="AH81">
        <f t="shared" si="51"/>
        <v>4.1073142050648226</v>
      </c>
    </row>
    <row r="82" spans="6:34" x14ac:dyDescent="0.25">
      <c r="F82">
        <f t="shared" si="52"/>
        <v>22.25</v>
      </c>
      <c r="G82">
        <f t="shared" si="29"/>
        <v>-0.31863526502380601</v>
      </c>
      <c r="H82">
        <f t="shared" si="30"/>
        <v>0.37500155429977733</v>
      </c>
      <c r="I82">
        <f t="shared" si="28"/>
        <v>-0.56863526502380601</v>
      </c>
      <c r="J82">
        <f t="shared" si="31"/>
        <v>0.28480184377234308</v>
      </c>
      <c r="K82">
        <f t="shared" si="32"/>
        <v>0</v>
      </c>
      <c r="L82">
        <f t="shared" si="33"/>
        <v>1.2636763176935961</v>
      </c>
      <c r="M82">
        <f t="shared" si="53"/>
        <v>22.25</v>
      </c>
      <c r="N82">
        <f t="shared" si="34"/>
        <v>-0.12101090639849024</v>
      </c>
      <c r="O82">
        <f t="shared" si="35"/>
        <v>0.4518411983122238</v>
      </c>
      <c r="P82">
        <f t="shared" si="36"/>
        <v>-0.47456429699176406</v>
      </c>
      <c r="Q82">
        <f t="shared" si="37"/>
        <v>0.31754877957895378</v>
      </c>
      <c r="R82">
        <f t="shared" si="38"/>
        <v>2.2035572737458127</v>
      </c>
      <c r="S82">
        <f t="shared" si="54"/>
        <v>22.25</v>
      </c>
      <c r="T82">
        <f t="shared" si="39"/>
        <v>-1.3645826623862559E-2</v>
      </c>
      <c r="U82">
        <f t="shared" si="40"/>
        <v>0.49455627175405958</v>
      </c>
      <c r="V82">
        <f t="shared" si="41"/>
        <v>-0.44665852851608184</v>
      </c>
      <c r="W82">
        <f t="shared" si="42"/>
        <v>0.32756081478577914</v>
      </c>
      <c r="X82">
        <f t="shared" si="43"/>
        <v>2.9518869509068235</v>
      </c>
      <c r="Y82">
        <f t="shared" si="55"/>
        <v>22.25</v>
      </c>
      <c r="Z82">
        <f t="shared" si="44"/>
        <v>-1.1817632511903015E-2</v>
      </c>
      <c r="AA82">
        <f t="shared" si="45"/>
        <v>0.49528555647074257</v>
      </c>
      <c r="AB82">
        <f t="shared" si="46"/>
        <v>-0.51181763251190304</v>
      </c>
      <c r="AC82">
        <f t="shared" si="47"/>
        <v>0.30438932435848864</v>
      </c>
      <c r="AD82">
        <f t="shared" si="48"/>
        <v>3.5796776694751218</v>
      </c>
      <c r="AE82">
        <f t="shared" si="49"/>
        <v>1.0520748016927408</v>
      </c>
      <c r="AF82">
        <f t="shared" si="50"/>
        <v>0.37919573756500258</v>
      </c>
      <c r="AG82">
        <v>22.25</v>
      </c>
      <c r="AH82">
        <f t="shared" si="51"/>
        <v>4.2185525804106536</v>
      </c>
    </row>
    <row r="83" spans="6:34" x14ac:dyDescent="0.25">
      <c r="F83">
        <f t="shared" si="52"/>
        <v>22.5</v>
      </c>
      <c r="G83">
        <f t="shared" si="29"/>
        <v>-0.27394206263130516</v>
      </c>
      <c r="H83">
        <f t="shared" si="30"/>
        <v>0.39206457311358578</v>
      </c>
      <c r="I83">
        <f t="shared" si="28"/>
        <v>-0.52394206263130516</v>
      </c>
      <c r="J83">
        <f t="shared" si="31"/>
        <v>0.30015941886236891</v>
      </c>
      <c r="K83">
        <f t="shared" si="32"/>
        <v>0</v>
      </c>
      <c r="L83">
        <f t="shared" si="33"/>
        <v>1.359558848657521</v>
      </c>
      <c r="M83">
        <f t="shared" si="53"/>
        <v>22.5</v>
      </c>
      <c r="N83">
        <f t="shared" si="34"/>
        <v>-8.9408039913810022E-2</v>
      </c>
      <c r="O83">
        <f t="shared" si="35"/>
        <v>0.46437881706794543</v>
      </c>
      <c r="P83">
        <f t="shared" si="36"/>
        <v>-0.44296143050708381</v>
      </c>
      <c r="Q83">
        <f t="shared" si="37"/>
        <v>0.32889681634345169</v>
      </c>
      <c r="R83">
        <f t="shared" si="38"/>
        <v>2.3180868257410214</v>
      </c>
      <c r="S83">
        <f t="shared" si="54"/>
        <v>22.5</v>
      </c>
      <c r="T83">
        <f t="shared" si="39"/>
        <v>1.2157805808394269E-2</v>
      </c>
      <c r="U83">
        <f t="shared" si="40"/>
        <v>0.50485014328849198</v>
      </c>
      <c r="V83">
        <f t="shared" si="41"/>
        <v>-0.42085489608382504</v>
      </c>
      <c r="W83">
        <f t="shared" si="42"/>
        <v>0.33693052131093515</v>
      </c>
      <c r="X83">
        <f t="shared" si="43"/>
        <v>3.0768151448692098</v>
      </c>
      <c r="Y83">
        <f t="shared" si="55"/>
        <v>22.5</v>
      </c>
      <c r="Z83">
        <f t="shared" si="44"/>
        <v>1.0528968684347439E-2</v>
      </c>
      <c r="AA83">
        <f t="shared" si="45"/>
        <v>0.50420037316874344</v>
      </c>
      <c r="AB83">
        <f t="shared" si="46"/>
        <v>-0.48947103131565256</v>
      </c>
      <c r="AC83">
        <f t="shared" si="47"/>
        <v>0.3122541293297586</v>
      </c>
      <c r="AD83">
        <f t="shared" si="48"/>
        <v>3.7118368645242406</v>
      </c>
      <c r="AE83">
        <f t="shared" si="49"/>
        <v>1.0382349696860471</v>
      </c>
      <c r="AF83">
        <f t="shared" si="50"/>
        <v>0.38425047513287791</v>
      </c>
      <c r="AG83">
        <v>22.5</v>
      </c>
      <c r="AH83">
        <f t="shared" si="51"/>
        <v>4.3228178452448764</v>
      </c>
    </row>
    <row r="84" spans="6:34" x14ac:dyDescent="0.25">
      <c r="F84">
        <f t="shared" si="52"/>
        <v>22.75</v>
      </c>
      <c r="G84">
        <f t="shared" si="29"/>
        <v>-0.22974271788496517</v>
      </c>
      <c r="H84">
        <f t="shared" si="30"/>
        <v>0.40914584927073505</v>
      </c>
      <c r="I84">
        <f t="shared" si="28"/>
        <v>-0.47974271788496514</v>
      </c>
      <c r="J84">
        <f t="shared" si="31"/>
        <v>0.31570517432453982</v>
      </c>
      <c r="K84">
        <f t="shared" si="32"/>
        <v>0</v>
      </c>
      <c r="L84">
        <f t="shared" si="33"/>
        <v>1.4597101228631049</v>
      </c>
      <c r="M84">
        <f t="shared" si="53"/>
        <v>22.75</v>
      </c>
      <c r="N84">
        <f t="shared" si="34"/>
        <v>-5.8154383519671025E-2</v>
      </c>
      <c r="O84">
        <f t="shared" si="35"/>
        <v>0.47681282793379065</v>
      </c>
      <c r="P84">
        <f t="shared" si="36"/>
        <v>-0.41170777411294479</v>
      </c>
      <c r="Q84">
        <f t="shared" si="37"/>
        <v>0.34027681308901603</v>
      </c>
      <c r="R84">
        <f t="shared" si="38"/>
        <v>2.4357380464648006</v>
      </c>
      <c r="S84">
        <f t="shared" si="54"/>
        <v>22.75</v>
      </c>
      <c r="T84">
        <f t="shared" si="39"/>
        <v>3.7676309395698722E-2</v>
      </c>
      <c r="U84">
        <f t="shared" si="40"/>
        <v>0.51502711752705288</v>
      </c>
      <c r="V84">
        <f t="shared" si="41"/>
        <v>-0.39533639249652058</v>
      </c>
      <c r="W84">
        <f t="shared" si="42"/>
        <v>0.34629732246032707</v>
      </c>
      <c r="X84">
        <f t="shared" si="43"/>
        <v>3.2043022800904009</v>
      </c>
      <c r="Y84">
        <f t="shared" si="55"/>
        <v>22.75</v>
      </c>
      <c r="Z84">
        <f t="shared" si="44"/>
        <v>3.2628641057517421E-2</v>
      </c>
      <c r="AA84">
        <f t="shared" si="45"/>
        <v>0.5130146351376208</v>
      </c>
      <c r="AB84">
        <f t="shared" si="46"/>
        <v>-0.46737135894248261</v>
      </c>
      <c r="AC84">
        <f t="shared" si="47"/>
        <v>0.3201171051554631</v>
      </c>
      <c r="AD84">
        <f t="shared" si="48"/>
        <v>3.8462105590682878</v>
      </c>
      <c r="AE84">
        <f t="shared" si="49"/>
        <v>1.0267421806673536</v>
      </c>
      <c r="AF84">
        <f t="shared" si="50"/>
        <v>0.38855156427111182</v>
      </c>
      <c r="AG84">
        <v>22.75</v>
      </c>
      <c r="AH84">
        <f t="shared" si="51"/>
        <v>4.4197740435838968</v>
      </c>
    </row>
    <row r="85" spans="6:34" x14ac:dyDescent="0.25">
      <c r="F85">
        <f t="shared" si="52"/>
        <v>23</v>
      </c>
      <c r="G85">
        <f t="shared" si="29"/>
        <v>-0.18602643575620406</v>
      </c>
      <c r="H85">
        <f t="shared" si="30"/>
        <v>0.42621201521071411</v>
      </c>
      <c r="I85">
        <f t="shared" si="28"/>
        <v>-0.43602643575620403</v>
      </c>
      <c r="J85">
        <f t="shared" si="31"/>
        <v>0.33140877474399344</v>
      </c>
      <c r="K85">
        <f t="shared" si="32"/>
        <v>0</v>
      </c>
      <c r="L85">
        <f t="shared" si="33"/>
        <v>1.5641305108553762</v>
      </c>
      <c r="M85">
        <f t="shared" si="53"/>
        <v>23</v>
      </c>
      <c r="N85">
        <f t="shared" si="34"/>
        <v>-2.7242303978159771E-2</v>
      </c>
      <c r="O85">
        <f t="shared" si="35"/>
        <v>0.48913323725973112</v>
      </c>
      <c r="P85">
        <f t="shared" si="36"/>
        <v>-0.38079569457143359</v>
      </c>
      <c r="Q85">
        <f t="shared" si="37"/>
        <v>0.35167742712335492</v>
      </c>
      <c r="R85">
        <f t="shared" si="38"/>
        <v>2.5564837711015738</v>
      </c>
      <c r="S85">
        <f t="shared" si="54"/>
        <v>23</v>
      </c>
      <c r="T85">
        <f t="shared" si="39"/>
        <v>6.2915916650708573E-2</v>
      </c>
      <c r="U85">
        <f t="shared" si="40"/>
        <v>0.52508326984979048</v>
      </c>
      <c r="V85">
        <f t="shared" si="41"/>
        <v>-0.37009678524151074</v>
      </c>
      <c r="W85">
        <f t="shared" si="42"/>
        <v>0.35565518866605283</v>
      </c>
      <c r="X85">
        <f t="shared" si="43"/>
        <v>3.334318634155645</v>
      </c>
      <c r="Y85">
        <f t="shared" si="55"/>
        <v>23</v>
      </c>
      <c r="Z85">
        <f t="shared" si="44"/>
        <v>5.4486782121897975E-2</v>
      </c>
      <c r="AA85">
        <f t="shared" si="45"/>
        <v>0.5217263303575439</v>
      </c>
      <c r="AB85">
        <f t="shared" si="46"/>
        <v>-0.44551321787810205</v>
      </c>
      <c r="AC85">
        <f t="shared" si="47"/>
        <v>0.3279744548967608</v>
      </c>
      <c r="AD85">
        <f t="shared" si="48"/>
        <v>3.9827698721455622</v>
      </c>
      <c r="AE85">
        <f t="shared" si="49"/>
        <v>1.0174534800125881</v>
      </c>
      <c r="AF85">
        <f t="shared" si="50"/>
        <v>0.39209879197277597</v>
      </c>
      <c r="AG85">
        <v>23</v>
      </c>
      <c r="AH85">
        <f t="shared" si="51"/>
        <v>4.5091361076869241</v>
      </c>
    </row>
    <row r="86" spans="6:34" x14ac:dyDescent="0.25">
      <c r="F86">
        <f t="shared" si="52"/>
        <v>23.25</v>
      </c>
      <c r="G86">
        <f t="shared" si="29"/>
        <v>-0.1427827713393415</v>
      </c>
      <c r="H86">
        <f t="shared" si="30"/>
        <v>0.4432308720673338</v>
      </c>
      <c r="I86">
        <f t="shared" si="28"/>
        <v>-0.39278277133934147</v>
      </c>
      <c r="J86">
        <f t="shared" si="31"/>
        <v>0.34723996529134404</v>
      </c>
      <c r="K86">
        <f t="shared" si="32"/>
        <v>0</v>
      </c>
      <c r="L86">
        <f t="shared" si="33"/>
        <v>1.6728121844254336</v>
      </c>
      <c r="M86">
        <f t="shared" si="53"/>
        <v>23.25</v>
      </c>
      <c r="N86">
        <f t="shared" si="34"/>
        <v>3.3355843743591534E-3</v>
      </c>
      <c r="O86">
        <f t="shared" si="35"/>
        <v>0.50133070316918316</v>
      </c>
      <c r="P86">
        <f t="shared" si="36"/>
        <v>-0.35021780621891463</v>
      </c>
      <c r="Q86">
        <f t="shared" si="37"/>
        <v>0.36308762225901747</v>
      </c>
      <c r="R86">
        <f t="shared" si="38"/>
        <v>2.6802944180186987</v>
      </c>
      <c r="S86">
        <f t="shared" si="54"/>
        <v>23.25</v>
      </c>
      <c r="T86">
        <f t="shared" si="39"/>
        <v>8.7882657942530015E-2</v>
      </c>
      <c r="U86">
        <f t="shared" si="40"/>
        <v>0.53501502988788863</v>
      </c>
      <c r="V86">
        <f t="shared" si="41"/>
        <v>-0.34513004394968927</v>
      </c>
      <c r="W86">
        <f t="shared" si="42"/>
        <v>0.36499830386592169</v>
      </c>
      <c r="X86">
        <f t="shared" si="43"/>
        <v>3.4668335480433452</v>
      </c>
      <c r="Y86">
        <f t="shared" si="55"/>
        <v>23.25</v>
      </c>
      <c r="Z86">
        <f t="shared" si="44"/>
        <v>7.6108614330329255E-2</v>
      </c>
      <c r="AA86">
        <f t="shared" si="45"/>
        <v>0.53033365661150911</v>
      </c>
      <c r="AB86">
        <f t="shared" si="46"/>
        <v>-0.42389138566967077</v>
      </c>
      <c r="AC86">
        <f t="shared" si="47"/>
        <v>0.33582251340593117</v>
      </c>
      <c r="AD86">
        <f t="shared" si="48"/>
        <v>4.121485567216963</v>
      </c>
      <c r="AE86">
        <f t="shared" si="49"/>
        <v>1.010245590186772</v>
      </c>
      <c r="AF86">
        <f t="shared" si="50"/>
        <v>0.39489633439298372</v>
      </c>
      <c r="AG86">
        <v>23.25</v>
      </c>
      <c r="AH86">
        <f t="shared" si="51"/>
        <v>4.5906698873184357</v>
      </c>
    </row>
    <row r="87" spans="6:34" x14ac:dyDescent="0.25">
      <c r="F87">
        <f t="shared" si="52"/>
        <v>23.5</v>
      </c>
      <c r="G87">
        <f t="shared" si="29"/>
        <v>-0.10000161487235013</v>
      </c>
      <c r="H87">
        <f t="shared" si="30"/>
        <v>0.46017152169532954</v>
      </c>
      <c r="I87">
        <f t="shared" si="28"/>
        <v>-0.35000161487235015</v>
      </c>
      <c r="J87">
        <f t="shared" si="31"/>
        <v>0.36316874285929124</v>
      </c>
      <c r="K87">
        <f t="shared" si="32"/>
        <v>0</v>
      </c>
      <c r="L87">
        <f t="shared" si="33"/>
        <v>1.7857394256868329</v>
      </c>
      <c r="M87">
        <f t="shared" si="53"/>
        <v>23.5</v>
      </c>
      <c r="N87">
        <f t="shared" si="34"/>
        <v>3.3586430219171473E-2</v>
      </c>
      <c r="O87">
        <f t="shared" si="35"/>
        <v>0.51339652835967886</v>
      </c>
      <c r="P87">
        <f t="shared" si="36"/>
        <v>-0.31996696037410233</v>
      </c>
      <c r="Q87">
        <f t="shared" si="37"/>
        <v>0.37449668836966676</v>
      </c>
      <c r="R87">
        <f t="shared" si="38"/>
        <v>2.8071381508615936</v>
      </c>
      <c r="S87">
        <f t="shared" si="54"/>
        <v>23.5</v>
      </c>
      <c r="T87">
        <f t="shared" si="39"/>
        <v>0.11258237014499099</v>
      </c>
      <c r="U87">
        <f t="shared" si="40"/>
        <v>0.54481916861888391</v>
      </c>
      <c r="V87">
        <f t="shared" si="41"/>
        <v>-0.32043033174722829</v>
      </c>
      <c r="W87">
        <f t="shared" si="42"/>
        <v>0.37432106764317397</v>
      </c>
      <c r="X87">
        <f t="shared" si="43"/>
        <v>3.6018155130787228</v>
      </c>
      <c r="Y87">
        <f t="shared" si="55"/>
        <v>23.5</v>
      </c>
      <c r="Z87">
        <f t="shared" si="44"/>
        <v>9.7499192563824943E-2</v>
      </c>
      <c r="AA87">
        <f t="shared" si="45"/>
        <v>0.53883501229125508</v>
      </c>
      <c r="AB87">
        <f t="shared" si="46"/>
        <v>-0.40250080743617506</v>
      </c>
      <c r="AC87">
        <f t="shared" si="47"/>
        <v>0.34365774712505137</v>
      </c>
      <c r="AD87">
        <f t="shared" si="48"/>
        <v>4.2623281032796534</v>
      </c>
      <c r="AE87">
        <f t="shared" si="49"/>
        <v>1.0050126831574178</v>
      </c>
      <c r="AF87">
        <f t="shared" si="50"/>
        <v>0.39695248337373007</v>
      </c>
      <c r="AG87">
        <v>23.5</v>
      </c>
      <c r="AH87">
        <f t="shared" si="51"/>
        <v>4.6641916796413287</v>
      </c>
    </row>
    <row r="88" spans="6:34" x14ac:dyDescent="0.25">
      <c r="F88">
        <f t="shared" si="52"/>
        <v>23.75</v>
      </c>
      <c r="G88">
        <f t="shared" si="29"/>
        <v>-5.767317755020232E-2</v>
      </c>
      <c r="H88">
        <f t="shared" si="30"/>
        <v>0.47700447966856985</v>
      </c>
      <c r="I88">
        <f t="shared" si="28"/>
        <v>-0.30767317755020229</v>
      </c>
      <c r="J88">
        <f t="shared" si="31"/>
        <v>0.37916551575479923</v>
      </c>
      <c r="K88">
        <f t="shared" si="32"/>
        <v>0</v>
      </c>
      <c r="L88">
        <f t="shared" si="33"/>
        <v>1.9028889667733768</v>
      </c>
      <c r="M88">
        <f t="shared" si="53"/>
        <v>23.75</v>
      </c>
      <c r="N88">
        <f t="shared" si="34"/>
        <v>6.351715528669194E-2</v>
      </c>
      <c r="O88">
        <f t="shared" si="35"/>
        <v>0.5253226505582913</v>
      </c>
      <c r="P88">
        <f t="shared" si="36"/>
        <v>-0.29003623530658185</v>
      </c>
      <c r="Q88">
        <f t="shared" si="37"/>
        <v>0.38589425834121033</v>
      </c>
      <c r="R88">
        <f t="shared" si="38"/>
        <v>2.9369810385502699</v>
      </c>
      <c r="S88">
        <f t="shared" si="54"/>
        <v>23.75</v>
      </c>
      <c r="T88">
        <f t="shared" si="39"/>
        <v>0.13702070482730921</v>
      </c>
      <c r="U88">
        <f t="shared" si="40"/>
        <v>0.55449278530999446</v>
      </c>
      <c r="V88">
        <f t="shared" si="41"/>
        <v>-0.29599199706491008</v>
      </c>
      <c r="W88">
        <f t="shared" si="42"/>
        <v>0.3836180965640672</v>
      </c>
      <c r="X88">
        <f t="shared" si="43"/>
        <v>3.7392322546407026</v>
      </c>
      <c r="Y88">
        <f t="shared" si="55"/>
        <v>23.75</v>
      </c>
      <c r="Z88">
        <f t="shared" si="44"/>
        <v>0.11866341122489885</v>
      </c>
      <c r="AA88">
        <f t="shared" si="45"/>
        <v>0.54722898735572056</v>
      </c>
      <c r="AB88">
        <f t="shared" si="46"/>
        <v>-0.38133658877510113</v>
      </c>
      <c r="AC88">
        <f t="shared" si="47"/>
        <v>0.35147675357364322</v>
      </c>
      <c r="AD88">
        <f t="shared" si="48"/>
        <v>4.4052676834151878</v>
      </c>
      <c r="AE88">
        <f t="shared" si="49"/>
        <v>1.0016644814183333</v>
      </c>
      <c r="AF88">
        <f t="shared" si="50"/>
        <v>0.39827935182102087</v>
      </c>
      <c r="AG88">
        <v>23.75</v>
      </c>
      <c r="AH88">
        <f t="shared" si="51"/>
        <v>4.7295673028746226</v>
      </c>
    </row>
    <row r="89" spans="6:34" x14ac:dyDescent="0.25">
      <c r="F89">
        <f t="shared" si="52"/>
        <v>24</v>
      </c>
      <c r="G89">
        <f t="shared" si="29"/>
        <v>-1.578797808102067E-2</v>
      </c>
      <c r="H89">
        <f t="shared" si="30"/>
        <v>0.49370176967226304</v>
      </c>
      <c r="I89">
        <f t="shared" si="28"/>
        <v>-0.26578797808102067</v>
      </c>
      <c r="J89">
        <f t="shared" si="31"/>
        <v>0.3952012512045302</v>
      </c>
      <c r="K89">
        <f t="shared" si="32"/>
        <v>0</v>
      </c>
      <c r="L89">
        <f t="shared" si="33"/>
        <v>2.0242303554498822</v>
      </c>
      <c r="M89">
        <f t="shared" si="53"/>
        <v>24</v>
      </c>
      <c r="N89">
        <f t="shared" si="34"/>
        <v>9.3134463862701453E-2</v>
      </c>
      <c r="O89">
        <f t="shared" si="35"/>
        <v>0.53710163089442542</v>
      </c>
      <c r="P89">
        <f t="shared" si="36"/>
        <v>-0.26041892673057232</v>
      </c>
      <c r="Q89">
        <f t="shared" si="37"/>
        <v>0.39727032252910027</v>
      </c>
      <c r="R89">
        <f t="shared" si="38"/>
        <v>3.0697872126240551</v>
      </c>
      <c r="S89">
        <f t="shared" si="54"/>
        <v>24</v>
      </c>
      <c r="T89">
        <f t="shared" si="39"/>
        <v>0.16120313601590242</v>
      </c>
      <c r="U89">
        <f t="shared" si="40"/>
        <v>0.5640332943802786</v>
      </c>
      <c r="V89">
        <f t="shared" si="41"/>
        <v>-0.27180956587631688</v>
      </c>
      <c r="W89">
        <f t="shared" si="42"/>
        <v>0.39288422477273904</v>
      </c>
      <c r="X89">
        <f t="shared" si="43"/>
        <v>3.8790508125931176</v>
      </c>
      <c r="Y89">
        <f t="shared" si="55"/>
        <v>24</v>
      </c>
      <c r="Z89">
        <f t="shared" si="44"/>
        <v>0.13960601095948966</v>
      </c>
      <c r="AA89">
        <f t="shared" si="45"/>
        <v>0.55551435446093222</v>
      </c>
      <c r="AB89">
        <f t="shared" si="46"/>
        <v>-0.36039398904051034</v>
      </c>
      <c r="AC89">
        <f t="shared" si="47"/>
        <v>0.35927626055208645</v>
      </c>
      <c r="AD89">
        <f t="shared" si="48"/>
        <v>4.550274300837426</v>
      </c>
      <c r="AE89">
        <f t="shared" si="49"/>
        <v>1.0001246378926001</v>
      </c>
      <c r="AF89">
        <f t="shared" si="50"/>
        <v>0.39889256327297251</v>
      </c>
      <c r="AG89">
        <v>24</v>
      </c>
      <c r="AH89">
        <f t="shared" si="51"/>
        <v>4.7867107592756701</v>
      </c>
    </row>
    <row r="90" spans="6:34" x14ac:dyDescent="0.25">
      <c r="F90">
        <f t="shared" si="52"/>
        <v>24.25</v>
      </c>
      <c r="G90">
        <f t="shared" si="29"/>
        <v>2.5663170061165697E-2</v>
      </c>
      <c r="H90">
        <f t="shared" si="30"/>
        <v>0.51023699989574856</v>
      </c>
      <c r="I90">
        <f t="shared" si="28"/>
        <v>-0.2243368299388343</v>
      </c>
      <c r="J90">
        <f t="shared" si="31"/>
        <v>0.41124761013967448</v>
      </c>
      <c r="K90">
        <f t="shared" si="32"/>
        <v>0</v>
      </c>
      <c r="L90">
        <f t="shared" si="33"/>
        <v>2.1497263420566934</v>
      </c>
      <c r="M90">
        <f t="shared" si="53"/>
        <v>24.25</v>
      </c>
      <c r="N90">
        <f t="shared" si="34"/>
        <v>0.12244485180200959</v>
      </c>
      <c r="O90">
        <f t="shared" si="35"/>
        <v>0.54872664044011477</v>
      </c>
      <c r="P90">
        <f t="shared" si="36"/>
        <v>-0.2311085387912642</v>
      </c>
      <c r="Q90">
        <f t="shared" si="37"/>
        <v>0.40861524083953904</v>
      </c>
      <c r="R90">
        <f t="shared" si="38"/>
        <v>3.2055190214453617</v>
      </c>
      <c r="S90">
        <f t="shared" si="54"/>
        <v>24.25</v>
      </c>
      <c r="T90">
        <f t="shared" si="39"/>
        <v>0.18513496755401279</v>
      </c>
      <c r="U90">
        <f t="shared" si="40"/>
        <v>0.57343841224525538</v>
      </c>
      <c r="V90">
        <f t="shared" si="41"/>
        <v>-0.24787773433820651</v>
      </c>
      <c r="W90">
        <f t="shared" si="42"/>
        <v>0.40211450390083764</v>
      </c>
      <c r="X90">
        <f t="shared" si="43"/>
        <v>4.0212376184279837</v>
      </c>
      <c r="Y90">
        <f t="shared" si="55"/>
        <v>24.25</v>
      </c>
      <c r="Z90">
        <f t="shared" si="44"/>
        <v>0.16033158503058287</v>
      </c>
      <c r="AA90">
        <f t="shared" si="45"/>
        <v>0.56369006027739432</v>
      </c>
      <c r="AB90">
        <f t="shared" si="46"/>
        <v>-0.33966841496941713</v>
      </c>
      <c r="AC90">
        <f t="shared" si="47"/>
        <v>0.36705312508622717</v>
      </c>
      <c r="AD90">
        <f t="shared" si="48"/>
        <v>4.6973177825083354</v>
      </c>
      <c r="AE90">
        <f t="shared" si="49"/>
        <v>1.0003293533737108</v>
      </c>
      <c r="AF90">
        <f t="shared" si="50"/>
        <v>0.39881093067594187</v>
      </c>
      <c r="AG90">
        <v>24.25</v>
      </c>
      <c r="AH90">
        <f t="shared" si="51"/>
        <v>4.8355825344457948</v>
      </c>
    </row>
    <row r="91" spans="6:34" x14ac:dyDescent="0.25">
      <c r="F91">
        <f t="shared" si="52"/>
        <v>24.5</v>
      </c>
      <c r="G91">
        <f t="shared" si="29"/>
        <v>6.6689170729922129E-2</v>
      </c>
      <c r="H91">
        <f t="shared" si="30"/>
        <v>0.5265854221873929</v>
      </c>
      <c r="I91">
        <f t="shared" si="28"/>
        <v>-0.18331082927007786</v>
      </c>
      <c r="J91">
        <f t="shared" si="31"/>
        <v>0.42727706892090811</v>
      </c>
      <c r="K91">
        <f t="shared" si="32"/>
        <v>0</v>
      </c>
      <c r="L91">
        <f t="shared" si="33"/>
        <v>2.2793332833803941</v>
      </c>
      <c r="M91">
        <f t="shared" si="53"/>
        <v>24.5</v>
      </c>
      <c r="N91">
        <f t="shared" si="34"/>
        <v>0.15145461507985108</v>
      </c>
      <c r="O91">
        <f t="shared" si="35"/>
        <v>0.56019144515483998</v>
      </c>
      <c r="P91">
        <f t="shared" si="36"/>
        <v>-0.2020987755134227</v>
      </c>
      <c r="Q91">
        <f t="shared" si="37"/>
        <v>0.41991975255708891</v>
      </c>
      <c r="R91">
        <f t="shared" si="38"/>
        <v>3.3441371808343092</v>
      </c>
      <c r="S91">
        <f t="shared" si="54"/>
        <v>24.5</v>
      </c>
      <c r="T91">
        <f t="shared" si="39"/>
        <v>0.20882134008389305</v>
      </c>
      <c r="U91">
        <f t="shared" si="40"/>
        <v>0.58270614420095879</v>
      </c>
      <c r="V91">
        <f t="shared" si="41"/>
        <v>-0.22419136180832624</v>
      </c>
      <c r="W91">
        <f t="shared" si="42"/>
        <v>0.41130420234733678</v>
      </c>
      <c r="X91">
        <f t="shared" si="43"/>
        <v>4.1657585691237564</v>
      </c>
      <c r="Y91">
        <f t="shared" si="55"/>
        <v>24.5</v>
      </c>
      <c r="Z91">
        <f t="shared" si="44"/>
        <v>0.18084458536496106</v>
      </c>
      <c r="AA91">
        <f t="shared" si="45"/>
        <v>0.57175521700849097</v>
      </c>
      <c r="AB91">
        <f t="shared" si="46"/>
        <v>-0.31915541463503894</v>
      </c>
      <c r="AC91">
        <f t="shared" si="47"/>
        <v>0.37480433213725106</v>
      </c>
      <c r="AD91">
        <f t="shared" si="48"/>
        <v>4.8463678303925448</v>
      </c>
      <c r="AE91">
        <f t="shared" si="49"/>
        <v>1.002226197051465</v>
      </c>
      <c r="AF91">
        <f t="shared" si="50"/>
        <v>0.39805612902068932</v>
      </c>
      <c r="AG91">
        <v>24.5</v>
      </c>
      <c r="AH91">
        <f t="shared" si="51"/>
        <v>4.8761875805034443</v>
      </c>
    </row>
    <row r="92" spans="6:34" x14ac:dyDescent="0.25">
      <c r="F92">
        <f t="shared" si="52"/>
        <v>24.75</v>
      </c>
      <c r="G92">
        <f t="shared" si="29"/>
        <v>0.10729865658599419</v>
      </c>
      <c r="H92">
        <f t="shared" si="30"/>
        <v>0.54272397485997548</v>
      </c>
      <c r="I92">
        <f t="shared" si="28"/>
        <v>-0.14270134341400581</v>
      </c>
      <c r="J92">
        <f t="shared" si="31"/>
        <v>0.44326302784345983</v>
      </c>
      <c r="K92">
        <f t="shared" si="32"/>
        <v>0</v>
      </c>
      <c r="L92">
        <f t="shared" si="33"/>
        <v>2.4130015592498761</v>
      </c>
      <c r="M92">
        <f t="shared" si="53"/>
        <v>24.75</v>
      </c>
      <c r="N92">
        <f t="shared" si="34"/>
        <v>0.18016985790917886</v>
      </c>
      <c r="O92">
        <f t="shared" si="35"/>
        <v>0.57149038945833186</v>
      </c>
      <c r="P92">
        <f t="shared" si="36"/>
        <v>-0.17338353268409493</v>
      </c>
      <c r="Q92">
        <f t="shared" si="37"/>
        <v>0.43117498404446414</v>
      </c>
      <c r="R92">
        <f t="shared" si="38"/>
        <v>3.4856009207635523</v>
      </c>
      <c r="S92">
        <f t="shared" si="54"/>
        <v>24.75</v>
      </c>
      <c r="T92">
        <f t="shared" si="39"/>
        <v>0.23226723767454857</v>
      </c>
      <c r="U92">
        <f t="shared" si="40"/>
        <v>0.59183477139817597</v>
      </c>
      <c r="V92">
        <f t="shared" si="41"/>
        <v>-0.20074546421767073</v>
      </c>
      <c r="W92">
        <f t="shared" si="42"/>
        <v>0.42044880398177648</v>
      </c>
      <c r="X92">
        <f t="shared" si="43"/>
        <v>4.3125790977348579</v>
      </c>
      <c r="Y92">
        <f t="shared" si="55"/>
        <v>24.75</v>
      </c>
      <c r="Z92">
        <f t="shared" si="44"/>
        <v>0.20114932829299709</v>
      </c>
      <c r="AA92">
        <f t="shared" si="45"/>
        <v>0.57970909412108529</v>
      </c>
      <c r="AB92">
        <f t="shared" si="46"/>
        <v>-0.29885067170700291</v>
      </c>
      <c r="AC92">
        <f t="shared" si="47"/>
        <v>0.38252699309956845</v>
      </c>
      <c r="AD92">
        <f t="shared" si="48"/>
        <v>4.9973940604231135</v>
      </c>
      <c r="AE92">
        <f t="shared" si="49"/>
        <v>1.0057731013419031</v>
      </c>
      <c r="AF92">
        <f t="shared" si="50"/>
        <v>0.39665236609446375</v>
      </c>
      <c r="AG92">
        <v>24.75</v>
      </c>
      <c r="AH92">
        <f t="shared" si="51"/>
        <v>4.9085730304189887</v>
      </c>
    </row>
    <row r="93" spans="6:34" x14ac:dyDescent="0.25">
      <c r="F93">
        <f t="shared" si="52"/>
        <v>25</v>
      </c>
      <c r="G93">
        <f t="shared" si="29"/>
        <v>0.14749999999999999</v>
      </c>
      <c r="H93">
        <f t="shared" si="30"/>
        <v>0.55863131013524825</v>
      </c>
      <c r="I93">
        <f t="shared" si="28"/>
        <v>-0.10250000000000001</v>
      </c>
      <c r="J93">
        <f t="shared" si="31"/>
        <v>0.45917990642514872</v>
      </c>
      <c r="K93">
        <f t="shared" si="32"/>
        <v>0</v>
      </c>
      <c r="L93">
        <f t="shared" si="33"/>
        <v>2.5506759978922009</v>
      </c>
      <c r="M93">
        <f t="shared" si="53"/>
        <v>25</v>
      </c>
      <c r="N93">
        <f t="shared" si="34"/>
        <v>0.2085965004500315</v>
      </c>
      <c r="O93">
        <f t="shared" si="35"/>
        <v>0.58261837864102817</v>
      </c>
      <c r="P93">
        <f t="shared" si="36"/>
        <v>-0.14495689014324228</v>
      </c>
      <c r="Q93">
        <f t="shared" si="37"/>
        <v>0.44237245444222356</v>
      </c>
      <c r="R93">
        <f t="shared" si="38"/>
        <v>3.6298681277967262</v>
      </c>
      <c r="S93">
        <f t="shared" si="54"/>
        <v>25</v>
      </c>
      <c r="T93">
        <f t="shared" si="39"/>
        <v>0.25547749411640941</v>
      </c>
      <c r="U93">
        <f t="shared" si="40"/>
        <v>0.60082283795181257</v>
      </c>
      <c r="V93">
        <f t="shared" si="41"/>
        <v>-0.17753520777580989</v>
      </c>
      <c r="W93">
        <f t="shared" si="42"/>
        <v>0.42954400632190709</v>
      </c>
      <c r="X93">
        <f t="shared" si="43"/>
        <v>4.4616642407408111</v>
      </c>
      <c r="Y93">
        <f t="shared" si="55"/>
        <v>25</v>
      </c>
      <c r="Z93">
        <f t="shared" si="44"/>
        <v>0.22125</v>
      </c>
      <c r="AA93">
        <f t="shared" si="45"/>
        <v>0.5875511102973876</v>
      </c>
      <c r="AB93">
        <f t="shared" si="46"/>
        <v>-0.27875</v>
      </c>
      <c r="AC93">
        <f t="shared" si="47"/>
        <v>0.39021834410815726</v>
      </c>
      <c r="AD93">
        <f t="shared" si="48"/>
        <v>5.1503660392525443</v>
      </c>
      <c r="AE93">
        <f t="shared" si="49"/>
        <v>1.0109375069277697</v>
      </c>
      <c r="AF93">
        <f t="shared" si="50"/>
        <v>0.39462605518892546</v>
      </c>
      <c r="AG93">
        <v>25</v>
      </c>
      <c r="AH93">
        <f t="shared" si="51"/>
        <v>4.9328256898615681</v>
      </c>
    </row>
    <row r="94" spans="6:34" x14ac:dyDescent="0.25">
      <c r="F94">
        <f t="shared" si="52"/>
        <v>25.25</v>
      </c>
      <c r="G94">
        <f t="shared" si="29"/>
        <v>0.18730132341267236</v>
      </c>
      <c r="H94">
        <f t="shared" si="30"/>
        <v>0.57428780729188666</v>
      </c>
      <c r="I94">
        <f t="shared" si="28"/>
        <v>-6.269867658732764E-2</v>
      </c>
      <c r="J94">
        <f t="shared" si="31"/>
        <v>0.47500322562616731</v>
      </c>
      <c r="K94">
        <f t="shared" si="32"/>
        <v>0.25</v>
      </c>
      <c r="L94">
        <f t="shared" si="33"/>
        <v>2.6922963063396779</v>
      </c>
      <c r="M94">
        <f t="shared" si="53"/>
        <v>25.25</v>
      </c>
      <c r="N94">
        <f t="shared" si="34"/>
        <v>0.23674028613533099</v>
      </c>
      <c r="O94">
        <f t="shared" si="35"/>
        <v>0.59357086030798234</v>
      </c>
      <c r="P94">
        <f t="shared" si="36"/>
        <v>-0.1168131044579428</v>
      </c>
      <c r="Q94">
        <f t="shared" si="37"/>
        <v>0.45350407949682303</v>
      </c>
      <c r="R94">
        <f t="shared" si="38"/>
        <v>3.7768954830048447</v>
      </c>
      <c r="S94">
        <f t="shared" si="54"/>
        <v>25.25</v>
      </c>
      <c r="T94">
        <f t="shared" si="39"/>
        <v>0.27845679890281916</v>
      </c>
      <c r="U94">
        <f t="shared" si="40"/>
        <v>0.60966913822493507</v>
      </c>
      <c r="V94">
        <f t="shared" si="41"/>
        <v>-0.15455590298940014</v>
      </c>
      <c r="W94">
        <f t="shared" si="42"/>
        <v>0.43858571823440295</v>
      </c>
      <c r="X94">
        <f t="shared" si="43"/>
        <v>4.6129787021937414</v>
      </c>
      <c r="Y94">
        <f t="shared" si="55"/>
        <v>25.25</v>
      </c>
      <c r="Z94">
        <f t="shared" si="44"/>
        <v>0.2411506617063362</v>
      </c>
      <c r="AA94">
        <f t="shared" si="45"/>
        <v>0.59528082561525864</v>
      </c>
      <c r="AB94">
        <f t="shared" si="46"/>
        <v>-0.2588493382936638</v>
      </c>
      <c r="AC94">
        <f t="shared" si="47"/>
        <v>0.39787574417554911</v>
      </c>
      <c r="AD94">
        <f t="shared" si="48"/>
        <v>5.3052533188637199</v>
      </c>
      <c r="AE94">
        <f t="shared" si="49"/>
        <v>1.017695637801457</v>
      </c>
      <c r="AF94">
        <f t="shared" si="50"/>
        <v>0.39200549317797379</v>
      </c>
      <c r="AG94">
        <v>25.25</v>
      </c>
      <c r="AH94">
        <f t="shared" si="51"/>
        <v>4.9490693513719188</v>
      </c>
    </row>
    <row r="95" spans="6:34" x14ac:dyDescent="0.25">
      <c r="F95">
        <f t="shared" si="52"/>
        <v>25.5</v>
      </c>
      <c r="G95">
        <f t="shared" si="29"/>
        <v>0.22671050918471891</v>
      </c>
      <c r="H95">
        <f t="shared" si="30"/>
        <v>0.58967557263379466</v>
      </c>
      <c r="I95">
        <f t="shared" si="28"/>
        <v>-2.3289490815281089E-2</v>
      </c>
      <c r="J95">
        <f t="shared" si="31"/>
        <v>0.49070967727812087</v>
      </c>
      <c r="K95">
        <f t="shared" si="32"/>
        <v>0.5</v>
      </c>
      <c r="L95">
        <f t="shared" si="33"/>
        <v>2.8377975024528705</v>
      </c>
      <c r="M95">
        <f t="shared" si="53"/>
        <v>25.5</v>
      </c>
      <c r="N95">
        <f t="shared" si="34"/>
        <v>0.26460678863578552</v>
      </c>
      <c r="O95">
        <f t="shared" si="35"/>
        <v>0.60434380503821528</v>
      </c>
      <c r="P95">
        <f t="shared" si="36"/>
        <v>-8.8946601957488269E-2</v>
      </c>
      <c r="Q95">
        <f t="shared" si="37"/>
        <v>0.46456217364518071</v>
      </c>
      <c r="R95">
        <f t="shared" si="38"/>
        <v>3.9266385951419025</v>
      </c>
      <c r="S95">
        <f t="shared" si="54"/>
        <v>25.5</v>
      </c>
      <c r="T95">
        <f t="shared" si="39"/>
        <v>0.30120970291685423</v>
      </c>
      <c r="U95">
        <f t="shared" si="40"/>
        <v>0.61837270432203839</v>
      </c>
      <c r="V95">
        <f t="shared" si="41"/>
        <v>-0.13180299897536507</v>
      </c>
      <c r="W95">
        <f t="shared" si="42"/>
        <v>0.44757005720496179</v>
      </c>
      <c r="X95">
        <f t="shared" si="43"/>
        <v>4.766486914712381</v>
      </c>
      <c r="Y95">
        <f t="shared" si="55"/>
        <v>25.5</v>
      </c>
      <c r="Z95">
        <f t="shared" si="44"/>
        <v>0.26085525459235948</v>
      </c>
      <c r="AA95">
        <f t="shared" si="45"/>
        <v>0.60289793396239511</v>
      </c>
      <c r="AB95">
        <f t="shared" si="46"/>
        <v>-0.23914474540764052</v>
      </c>
      <c r="AC95">
        <f t="shared" si="47"/>
        <v>0.40549667317741722</v>
      </c>
      <c r="AD95">
        <f t="shared" si="48"/>
        <v>5.4620254691160355</v>
      </c>
      <c r="AE95">
        <f t="shared" si="49"/>
        <v>1.0260318893335982</v>
      </c>
      <c r="AF95">
        <f t="shared" si="50"/>
        <v>0.38882054695253515</v>
      </c>
      <c r="AG95">
        <v>25.5</v>
      </c>
      <c r="AH95">
        <f t="shared" si="51"/>
        <v>4.9574619736448229</v>
      </c>
    </row>
    <row r="96" spans="6:34" x14ac:dyDescent="0.25">
      <c r="F96">
        <f t="shared" si="52"/>
        <v>25.75</v>
      </c>
      <c r="G96">
        <f t="shared" si="29"/>
        <v>0.26573520896617769</v>
      </c>
      <c r="H96">
        <f t="shared" si="30"/>
        <v>0.60477842742778432</v>
      </c>
      <c r="I96">
        <f t="shared" si="28"/>
        <v>1.5735208966177694E-2</v>
      </c>
      <c r="J96">
        <f t="shared" si="31"/>
        <v>0.50627718111149722</v>
      </c>
      <c r="K96">
        <f t="shared" si="32"/>
        <v>0.75</v>
      </c>
      <c r="L96">
        <f t="shared" si="33"/>
        <v>2.9871103454076149</v>
      </c>
      <c r="M96">
        <f t="shared" si="53"/>
        <v>25.75</v>
      </c>
      <c r="N96">
        <f t="shared" si="34"/>
        <v>0.29220141848502423</v>
      </c>
      <c r="O96">
        <f t="shared" si="35"/>
        <v>0.61493368642788315</v>
      </c>
      <c r="P96">
        <f t="shared" si="36"/>
        <v>-6.1351972108249553E-2</v>
      </c>
      <c r="Q96">
        <f t="shared" si="37"/>
        <v>0.47553945048267138</v>
      </c>
      <c r="R96">
        <f t="shared" si="38"/>
        <v>4.079052128904916</v>
      </c>
      <c r="S96">
        <f t="shared" si="54"/>
        <v>25.75</v>
      </c>
      <c r="T96">
        <f t="shared" si="39"/>
        <v>0.32374062384072377</v>
      </c>
      <c r="U96">
        <f t="shared" si="40"/>
        <v>0.62693279382146461</v>
      </c>
      <c r="V96">
        <f t="shared" si="41"/>
        <v>-0.10927207805149552</v>
      </c>
      <c r="W96">
        <f t="shared" si="42"/>
        <v>0.45649334622175136</v>
      </c>
      <c r="X96">
        <f t="shared" si="43"/>
        <v>4.9221530973787413</v>
      </c>
      <c r="Y96">
        <f t="shared" si="55"/>
        <v>25.75</v>
      </c>
      <c r="Z96">
        <f t="shared" si="44"/>
        <v>0.28036760448308884</v>
      </c>
      <c r="AA96">
        <f t="shared" si="45"/>
        <v>0.61040225568830253</v>
      </c>
      <c r="AB96">
        <f t="shared" si="46"/>
        <v>-0.21963239551691116</v>
      </c>
      <c r="AC96">
        <f t="shared" si="47"/>
        <v>0.4130787297045414</v>
      </c>
      <c r="AD96">
        <f t="shared" si="48"/>
        <v>5.6206521083021119</v>
      </c>
      <c r="AE96">
        <f t="shared" si="49"/>
        <v>1.0359383150863093</v>
      </c>
      <c r="AF96">
        <f t="shared" si="50"/>
        <v>0.38510235077867044</v>
      </c>
      <c r="AG96">
        <v>25.75</v>
      </c>
      <c r="AH96">
        <f t="shared" si="51"/>
        <v>4.9581927662753822</v>
      </c>
    </row>
    <row r="97" spans="6:34" x14ac:dyDescent="0.25">
      <c r="F97">
        <f t="shared" si="52"/>
        <v>26</v>
      </c>
      <c r="G97">
        <f t="shared" si="29"/>
        <v>0.30438285261312531</v>
      </c>
      <c r="H97">
        <f t="shared" si="30"/>
        <v>0.61958188497321021</v>
      </c>
      <c r="I97">
        <f t="shared" si="28"/>
        <v>5.438285261312531E-2</v>
      </c>
      <c r="J97">
        <f t="shared" si="31"/>
        <v>0.52168492986571258</v>
      </c>
      <c r="K97">
        <f t="shared" si="32"/>
        <v>1</v>
      </c>
      <c r="L97">
        <f t="shared" si="33"/>
        <v>3.1401617617837907</v>
      </c>
      <c r="M97">
        <f t="shared" si="53"/>
        <v>26</v>
      </c>
      <c r="N97">
        <f t="shared" si="34"/>
        <v>0.31952942938466211</v>
      </c>
      <c r="O97">
        <f t="shared" si="35"/>
        <v>0.62533746067230245</v>
      </c>
      <c r="P97">
        <f t="shared" si="36"/>
        <v>-3.4023961208611675E-2</v>
      </c>
      <c r="Q97">
        <f t="shared" si="37"/>
        <v>0.48642902173943275</v>
      </c>
      <c r="R97">
        <f t="shared" si="38"/>
        <v>4.2340899281440567</v>
      </c>
      <c r="S97">
        <f t="shared" si="54"/>
        <v>26</v>
      </c>
      <c r="T97">
        <f t="shared" si="39"/>
        <v>0.3460538513038337</v>
      </c>
      <c r="U97">
        <f t="shared" si="40"/>
        <v>0.63534887777264304</v>
      </c>
      <c r="V97">
        <f t="shared" si="41"/>
        <v>-8.6958850588385594E-2</v>
      </c>
      <c r="W97">
        <f t="shared" si="42"/>
        <v>0.46535211031381302</v>
      </c>
      <c r="X97">
        <f t="shared" si="43"/>
        <v>5.0799413106004305</v>
      </c>
      <c r="Y97">
        <f t="shared" si="55"/>
        <v>26</v>
      </c>
      <c r="Z97">
        <f t="shared" si="44"/>
        <v>0.29969142630656265</v>
      </c>
      <c r="AA97">
        <f t="shared" si="45"/>
        <v>0.61779373049657171</v>
      </c>
      <c r="AB97">
        <f t="shared" si="46"/>
        <v>-0.20030857369343735</v>
      </c>
      <c r="AC97">
        <f t="shared" si="47"/>
        <v>0.42061962879778303</v>
      </c>
      <c r="AD97">
        <f t="shared" si="48"/>
        <v>5.7811029317900076</v>
      </c>
      <c r="AE97">
        <f t="shared" si="49"/>
        <v>1.0474142003466129</v>
      </c>
      <c r="AF97">
        <f t="shared" si="50"/>
        <v>0.38088301673723129</v>
      </c>
      <c r="AG97">
        <v>26</v>
      </c>
      <c r="AH97">
        <f t="shared" si="51"/>
        <v>4.9514792175840068</v>
      </c>
    </row>
    <row r="98" spans="6:34" x14ac:dyDescent="0.25">
      <c r="F98">
        <f t="shared" si="52"/>
        <v>26.25</v>
      </c>
      <c r="G98">
        <f t="shared" si="29"/>
        <v>0.34266065667772816</v>
      </c>
      <c r="H98">
        <f t="shared" si="30"/>
        <v>0.63407311796333921</v>
      </c>
      <c r="I98">
        <f t="shared" si="28"/>
        <v>9.2660656677728159E-2</v>
      </c>
      <c r="J98">
        <f t="shared" si="31"/>
        <v>0.53691342304477874</v>
      </c>
      <c r="K98">
        <f t="shared" si="32"/>
        <v>1.25</v>
      </c>
      <c r="L98">
        <f t="shared" si="33"/>
        <v>3.2968752646838446</v>
      </c>
      <c r="M98">
        <f t="shared" si="53"/>
        <v>26.25</v>
      </c>
      <c r="N98">
        <f t="shared" si="34"/>
        <v>0.34659592420767277</v>
      </c>
      <c r="O98">
        <f t="shared" si="35"/>
        <v>0.63555254582891174</v>
      </c>
      <c r="P98">
        <f t="shared" si="36"/>
        <v>-6.9574663856010188E-3</v>
      </c>
      <c r="Q98">
        <f t="shared" si="37"/>
        <v>0.49722439488714354</v>
      </c>
      <c r="R98">
        <f t="shared" si="38"/>
        <v>4.3917051339255693</v>
      </c>
      <c r="S98">
        <f t="shared" si="54"/>
        <v>26.25</v>
      </c>
      <c r="T98">
        <f t="shared" si="39"/>
        <v>0.36815355178451992</v>
      </c>
      <c r="U98">
        <f t="shared" si="40"/>
        <v>0.64362062897990913</v>
      </c>
      <c r="V98">
        <f t="shared" si="41"/>
        <v>-6.4859150107699381E-2</v>
      </c>
      <c r="W98">
        <f t="shared" si="42"/>
        <v>0.47414307278370138</v>
      </c>
      <c r="X98">
        <f t="shared" si="43"/>
        <v>5.2398155080077746</v>
      </c>
      <c r="Y98">
        <f t="shared" si="55"/>
        <v>26.25</v>
      </c>
      <c r="Z98">
        <f t="shared" si="44"/>
        <v>0.3188303283388641</v>
      </c>
      <c r="AA98">
        <f t="shared" si="45"/>
        <v>0.62507241057874674</v>
      </c>
      <c r="AB98">
        <f t="shared" si="46"/>
        <v>-0.1811696716611359</v>
      </c>
      <c r="AC98">
        <f t="shared" si="47"/>
        <v>0.42811719958160588</v>
      </c>
      <c r="AD98">
        <f t="shared" si="48"/>
        <v>5.9433477388255636</v>
      </c>
      <c r="AE98">
        <f t="shared" si="49"/>
        <v>1.060465712250694</v>
      </c>
      <c r="AF98">
        <f t="shared" si="50"/>
        <v>0.37619536001284959</v>
      </c>
      <c r="AG98">
        <v>26.25</v>
      </c>
      <c r="AH98">
        <f t="shared" si="51"/>
        <v>4.9375641001686512</v>
      </c>
    </row>
    <row r="99" spans="6:34" x14ac:dyDescent="0.25">
      <c r="F99">
        <f t="shared" si="52"/>
        <v>26.5</v>
      </c>
      <c r="G99">
        <f t="shared" si="29"/>
        <v>0.38057563249590332</v>
      </c>
      <c r="H99">
        <f t="shared" si="30"/>
        <v>0.64824091728126487</v>
      </c>
      <c r="I99">
        <f t="shared" si="28"/>
        <v>0.13057563249590332</v>
      </c>
      <c r="J99">
        <f t="shared" si="31"/>
        <v>0.55194448994524747</v>
      </c>
      <c r="K99">
        <f t="shared" si="32"/>
        <v>1.5</v>
      </c>
      <c r="L99">
        <f t="shared" si="33"/>
        <v>3.4571713635975172</v>
      </c>
      <c r="M99">
        <f t="shared" si="53"/>
        <v>26.5</v>
      </c>
      <c r="N99">
        <f t="shared" si="34"/>
        <v>0.37340586071722837</v>
      </c>
      <c r="O99">
        <f t="shared" si="35"/>
        <v>0.64557680089072367</v>
      </c>
      <c r="P99">
        <f t="shared" si="36"/>
        <v>1.985247012395458E-2</v>
      </c>
      <c r="Q99">
        <f t="shared" si="37"/>
        <v>0.50791946949512978</v>
      </c>
      <c r="R99">
        <f t="shared" si="38"/>
        <v>4.5518502973841386</v>
      </c>
      <c r="S99">
        <f t="shared" si="54"/>
        <v>26.5</v>
      </c>
      <c r="T99">
        <f t="shared" si="39"/>
        <v>0.39004377327946144</v>
      </c>
      <c r="U99">
        <f t="shared" si="40"/>
        <v>0.6517479105910744</v>
      </c>
      <c r="V99">
        <f t="shared" si="41"/>
        <v>-4.2968928612757862E-2</v>
      </c>
      <c r="W99">
        <f t="shared" si="42"/>
        <v>0.48286315117134487</v>
      </c>
      <c r="X99">
        <f t="shared" si="43"/>
        <v>5.4017395854595662</v>
      </c>
      <c r="Y99">
        <f t="shared" si="55"/>
        <v>26.5</v>
      </c>
      <c r="Z99">
        <f t="shared" si="44"/>
        <v>0.33778781624795162</v>
      </c>
      <c r="AA99">
        <f t="shared" si="45"/>
        <v>0.63223845398997003</v>
      </c>
      <c r="AB99">
        <f t="shared" si="46"/>
        <v>-0.16221218375204838</v>
      </c>
      <c r="AC99">
        <f t="shared" si="47"/>
        <v>0.43556938281062402</v>
      </c>
      <c r="AD99">
        <f t="shared" si="48"/>
        <v>6.1073564575685673</v>
      </c>
      <c r="AE99">
        <f t="shared" si="49"/>
        <v>1.0751056179666969</v>
      </c>
      <c r="AF99">
        <f t="shared" si="50"/>
        <v>0.37107264043130561</v>
      </c>
      <c r="AG99">
        <v>26.5</v>
      </c>
      <c r="AH99">
        <f t="shared" si="51"/>
        <v>4.9167124857147995</v>
      </c>
    </row>
    <row r="100" spans="6:34" x14ac:dyDescent="0.25">
      <c r="F100">
        <f t="shared" si="52"/>
        <v>26.75</v>
      </c>
      <c r="G100">
        <f t="shared" si="29"/>
        <v>0.41813459389525942</v>
      </c>
      <c r="H100">
        <f t="shared" si="30"/>
        <v>0.66207564334406754</v>
      </c>
      <c r="I100">
        <f t="shared" si="28"/>
        <v>0.16813459389525942</v>
      </c>
      <c r="J100">
        <f t="shared" si="31"/>
        <v>0.56676130263236602</v>
      </c>
      <c r="K100">
        <f t="shared" si="32"/>
        <v>1.75</v>
      </c>
      <c r="L100">
        <f t="shared" si="33"/>
        <v>3.6209679630111715</v>
      </c>
      <c r="M100">
        <f t="shared" si="53"/>
        <v>26.75</v>
      </c>
      <c r="N100">
        <f t="shared" si="34"/>
        <v>0.3999640570170368</v>
      </c>
      <c r="O100">
        <f t="shared" si="35"/>
        <v>0.65540850478779433</v>
      </c>
      <c r="P100">
        <f t="shared" si="36"/>
        <v>4.6410666423763014E-2</v>
      </c>
      <c r="Q100">
        <f t="shared" si="37"/>
        <v>0.51850853245086981</v>
      </c>
      <c r="R100">
        <f t="shared" si="38"/>
        <v>4.7144774873323243</v>
      </c>
      <c r="S100">
        <f t="shared" si="54"/>
        <v>26.75</v>
      </c>
      <c r="T100">
        <f t="shared" si="39"/>
        <v>0.41172844975386252</v>
      </c>
      <c r="U100">
        <f t="shared" si="40"/>
        <v>0.65973076500565209</v>
      </c>
      <c r="V100">
        <f t="shared" si="41"/>
        <v>-2.1284252138356774E-2</v>
      </c>
      <c r="W100">
        <f t="shared" si="42"/>
        <v>0.49150945298386162</v>
      </c>
      <c r="X100">
        <f t="shared" si="43"/>
        <v>5.5656774272356806</v>
      </c>
      <c r="Y100">
        <f t="shared" si="55"/>
        <v>26.75</v>
      </c>
      <c r="Z100">
        <f t="shared" si="44"/>
        <v>0.35656729694762973</v>
      </c>
      <c r="AA100">
        <f t="shared" si="45"/>
        <v>0.6392921182656206</v>
      </c>
      <c r="AB100">
        <f t="shared" si="46"/>
        <v>-0.14343270305237027</v>
      </c>
      <c r="AC100">
        <f t="shared" si="47"/>
        <v>0.44297422834265282</v>
      </c>
      <c r="AD100">
        <f t="shared" si="48"/>
        <v>6.2730991684355448</v>
      </c>
      <c r="AE100">
        <f t="shared" si="49"/>
        <v>1.0913530637544593</v>
      </c>
      <c r="AF100">
        <f t="shared" si="50"/>
        <v>0.36554832130034659</v>
      </c>
      <c r="AG100">
        <v>26.75</v>
      </c>
      <c r="AH100">
        <f t="shared" si="51"/>
        <v>4.8892087973921354</v>
      </c>
    </row>
    <row r="101" spans="6:34" x14ac:dyDescent="0.25">
      <c r="F101">
        <f t="shared" si="52"/>
        <v>27</v>
      </c>
      <c r="G101">
        <f t="shared" si="29"/>
        <v>0.45534416454451354</v>
      </c>
      <c r="H101">
        <f t="shared" si="30"/>
        <v>0.67556917106968806</v>
      </c>
      <c r="I101">
        <f t="shared" si="28"/>
        <v>0.20534416454451354</v>
      </c>
      <c r="J101">
        <f t="shared" si="31"/>
        <v>0.58134837957634256</v>
      </c>
      <c r="K101">
        <f t="shared" si="32"/>
        <v>2</v>
      </c>
      <c r="L101">
        <f t="shared" si="33"/>
        <v>3.7881807480341312</v>
      </c>
      <c r="M101">
        <f t="shared" si="53"/>
        <v>27</v>
      </c>
      <c r="N101">
        <f t="shared" si="34"/>
        <v>0.42627519674816433</v>
      </c>
      <c r="O101">
        <f t="shared" si="35"/>
        <v>0.66504633542273139</v>
      </c>
      <c r="P101">
        <f t="shared" si="36"/>
        <v>7.2721806154890545E-2</v>
      </c>
      <c r="Q101">
        <f t="shared" si="37"/>
        <v>0.52898625215578576</v>
      </c>
      <c r="R101">
        <f t="shared" si="38"/>
        <v>4.879538392622548</v>
      </c>
      <c r="S101">
        <f t="shared" si="54"/>
        <v>27</v>
      </c>
      <c r="T101">
        <f t="shared" si="39"/>
        <v>0.43321140538463981</v>
      </c>
      <c r="U101">
        <f t="shared" si="40"/>
        <v>0.66756940311465873</v>
      </c>
      <c r="V101">
        <f t="shared" si="41"/>
        <v>1.9870349242051555E-4</v>
      </c>
      <c r="W101">
        <f t="shared" si="42"/>
        <v>0.5000792712238683</v>
      </c>
      <c r="X101">
        <f t="shared" si="43"/>
        <v>5.7315929494979567</v>
      </c>
      <c r="Y101">
        <f t="shared" si="55"/>
        <v>27</v>
      </c>
      <c r="Z101">
        <f t="shared" si="44"/>
        <v>0.37517208227225679</v>
      </c>
      <c r="AA101">
        <f t="shared" si="45"/>
        <v>0.6462337542773019</v>
      </c>
      <c r="AB101">
        <f t="shared" si="46"/>
        <v>-0.12482791772774321</v>
      </c>
      <c r="AC101">
        <f t="shared" si="47"/>
        <v>0.45032989255077471</v>
      </c>
      <c r="AD101">
        <f t="shared" si="48"/>
        <v>6.440546125820596</v>
      </c>
      <c r="AE101">
        <f t="shared" si="49"/>
        <v>1.1092334088671594</v>
      </c>
      <c r="AF101">
        <f t="shared" si="50"/>
        <v>0.3596558462919589</v>
      </c>
      <c r="AG101">
        <v>27</v>
      </c>
      <c r="AH101">
        <f t="shared" si="51"/>
        <v>4.8553539249414452</v>
      </c>
    </row>
    <row r="102" spans="6:34" x14ac:dyDescent="0.25">
      <c r="F102">
        <f t="shared" si="52"/>
        <v>27.25</v>
      </c>
      <c r="G102">
        <f t="shared" si="29"/>
        <v>0.49221078496420967</v>
      </c>
      <c r="H102">
        <f t="shared" si="30"/>
        <v>0.68871482949345975</v>
      </c>
      <c r="I102">
        <f t="shared" si="28"/>
        <v>0.24221078496420967</v>
      </c>
      <c r="J102">
        <f t="shared" si="31"/>
        <v>0.59569158068440831</v>
      </c>
      <c r="K102">
        <f t="shared" si="32"/>
        <v>2.25</v>
      </c>
      <c r="L102">
        <f t="shared" si="33"/>
        <v>3.9587235555770643</v>
      </c>
      <c r="M102">
        <f t="shared" si="53"/>
        <v>27.25</v>
      </c>
      <c r="N102">
        <f t="shared" si="34"/>
        <v>0.45234383404636191</v>
      </c>
      <c r="O102">
        <f t="shared" si="35"/>
        <v>0.67448934883532896</v>
      </c>
      <c r="P102">
        <f t="shared" si="36"/>
        <v>9.8790443453088128E-2</v>
      </c>
      <c r="Q102">
        <f t="shared" si="37"/>
        <v>0.53934767180271459</v>
      </c>
      <c r="R102">
        <f t="shared" si="38"/>
        <v>5.0469844192821576</v>
      </c>
      <c r="S102">
        <f t="shared" si="54"/>
        <v>27.25</v>
      </c>
      <c r="T102">
        <f t="shared" si="39"/>
        <v>0.45449635860806303</v>
      </c>
      <c r="U102">
        <f t="shared" si="40"/>
        <v>0.67526419388121317</v>
      </c>
      <c r="V102">
        <f t="shared" si="41"/>
        <v>2.1483656715843735E-2</v>
      </c>
      <c r="W102">
        <f t="shared" si="42"/>
        <v>0.50857007974668755</v>
      </c>
      <c r="X102">
        <f t="shared" si="43"/>
        <v>5.8994501411034772</v>
      </c>
      <c r="Y102">
        <f t="shared" si="55"/>
        <v>27.25</v>
      </c>
      <c r="Z102">
        <f t="shared" si="44"/>
        <v>0.3936053924821048</v>
      </c>
      <c r="AA102">
        <f t="shared" si="45"/>
        <v>0.65306380032578881</v>
      </c>
      <c r="AB102">
        <f t="shared" si="46"/>
        <v>-0.1063946075178952</v>
      </c>
      <c r="AC102">
        <f t="shared" si="47"/>
        <v>0.4576346356860167</v>
      </c>
      <c r="AD102">
        <f t="shared" si="48"/>
        <v>6.6096677782646314</v>
      </c>
      <c r="AE102">
        <f t="shared" si="49"/>
        <v>1.128778109237047</v>
      </c>
      <c r="AF102">
        <f t="shared" si="50"/>
        <v>0.35342843481530839</v>
      </c>
      <c r="AG102">
        <v>27.25</v>
      </c>
      <c r="AH102">
        <f t="shared" si="51"/>
        <v>4.8154624243585769</v>
      </c>
    </row>
    <row r="103" spans="6:34" x14ac:dyDescent="0.25">
      <c r="F103">
        <f t="shared" si="52"/>
        <v>27.5</v>
      </c>
      <c r="G103">
        <f t="shared" si="29"/>
        <v>0.5287407192172997</v>
      </c>
      <c r="H103">
        <f t="shared" si="30"/>
        <v>0.70150733700717582</v>
      </c>
      <c r="I103">
        <f t="shared" si="28"/>
        <v>0.2787407192172997</v>
      </c>
      <c r="J103">
        <f t="shared" si="31"/>
        <v>0.60977809447710207</v>
      </c>
      <c r="K103">
        <f t="shared" si="32"/>
        <v>2.5</v>
      </c>
      <c r="L103">
        <f t="shared" si="33"/>
        <v>4.1325087298676806</v>
      </c>
      <c r="M103">
        <f t="shared" si="53"/>
        <v>27.5</v>
      </c>
      <c r="N103">
        <f t="shared" si="34"/>
        <v>0.47817439827302061</v>
      </c>
      <c r="O103">
        <f t="shared" si="35"/>
        <v>0.68373695858106187</v>
      </c>
      <c r="P103">
        <f t="shared" si="36"/>
        <v>0.12462100767974682</v>
      </c>
      <c r="Q103">
        <f t="shared" si="37"/>
        <v>0.54958820183671586</v>
      </c>
      <c r="R103">
        <f t="shared" si="38"/>
        <v>5.2167667824648039</v>
      </c>
      <c r="S103">
        <f t="shared" si="54"/>
        <v>27.5</v>
      </c>
      <c r="T103">
        <f t="shared" si="39"/>
        <v>0.47558692598256397</v>
      </c>
      <c r="U103">
        <f t="shared" si="40"/>
        <v>0.68281565426870494</v>
      </c>
      <c r="V103">
        <f t="shared" si="41"/>
        <v>4.257422409034467E-2</v>
      </c>
      <c r="W103">
        <f t="shared" si="42"/>
        <v>0.51697952847478956</v>
      </c>
      <c r="X103">
        <f t="shared" si="43"/>
        <v>6.0692131018563096</v>
      </c>
      <c r="Y103">
        <f t="shared" si="55"/>
        <v>27.5</v>
      </c>
      <c r="Z103">
        <f t="shared" si="44"/>
        <v>0.41187035960864987</v>
      </c>
      <c r="AA103">
        <f t="shared" si="45"/>
        <v>0.65978277646788375</v>
      </c>
      <c r="AB103">
        <f t="shared" si="46"/>
        <v>-8.8129640391350128E-2</v>
      </c>
      <c r="AC103">
        <f t="shared" si="47"/>
        <v>0.46488681920136354</v>
      </c>
      <c r="AD103">
        <f t="shared" si="48"/>
        <v>6.7804347871416013</v>
      </c>
      <c r="AE103">
        <f t="shared" si="49"/>
        <v>1.1500246467237729</v>
      </c>
      <c r="AF103">
        <f t="shared" si="50"/>
        <v>0.34689889606970797</v>
      </c>
      <c r="AG103">
        <v>27.5</v>
      </c>
      <c r="AH103">
        <f t="shared" si="51"/>
        <v>4.7698598209584846</v>
      </c>
    </row>
    <row r="104" spans="6:34" x14ac:dyDescent="0.25">
      <c r="F104">
        <f t="shared" si="52"/>
        <v>27.75</v>
      </c>
      <c r="G104">
        <f t="shared" si="29"/>
        <v>0.56494006129697139</v>
      </c>
      <c r="H104">
        <f t="shared" si="30"/>
        <v>0.71394273313453072</v>
      </c>
      <c r="I104">
        <f t="shared" si="28"/>
        <v>0.31494006129697139</v>
      </c>
      <c r="J104">
        <f t="shared" si="31"/>
        <v>0.62359641816008871</v>
      </c>
      <c r="K104">
        <f t="shared" si="32"/>
        <v>2.75</v>
      </c>
      <c r="L104">
        <f t="shared" si="33"/>
        <v>4.3094474613248135</v>
      </c>
      <c r="M104">
        <f t="shared" si="53"/>
        <v>27.75</v>
      </c>
      <c r="N104">
        <f t="shared" si="34"/>
        <v>0.5037711985320481</v>
      </c>
      <c r="O104">
        <f t="shared" si="35"/>
        <v>0.69278891539840703</v>
      </c>
      <c r="P104">
        <f t="shared" si="36"/>
        <v>0.15021780793877432</v>
      </c>
      <c r="Q104">
        <f t="shared" si="37"/>
        <v>0.55970361169596639</v>
      </c>
      <c r="R104">
        <f t="shared" si="38"/>
        <v>5.3888365932809972</v>
      </c>
      <c r="S104">
        <f t="shared" si="54"/>
        <v>27.75</v>
      </c>
      <c r="T104">
        <f t="shared" si="39"/>
        <v>0.49648662587674974</v>
      </c>
      <c r="U104">
        <f t="shared" si="40"/>
        <v>0.69022443952110424</v>
      </c>
      <c r="V104">
        <f t="shared" si="41"/>
        <v>6.3473923984530445E-2</v>
      </c>
      <c r="W104">
        <f t="shared" si="42"/>
        <v>0.52530543849581335</v>
      </c>
      <c r="X104">
        <f t="shared" si="43"/>
        <v>6.2408460782852551</v>
      </c>
      <c r="Y104">
        <f t="shared" si="55"/>
        <v>27.75</v>
      </c>
      <c r="Z104">
        <f t="shared" si="44"/>
        <v>0.42997003064848571</v>
      </c>
      <c r="AA104">
        <f t="shared" si="45"/>
        <v>0.66639127907356877</v>
      </c>
      <c r="AB104">
        <f t="shared" si="46"/>
        <v>-7.0029969351514287E-2</v>
      </c>
      <c r="AC104">
        <f t="shared" si="47"/>
        <v>0.47208490304700346</v>
      </c>
      <c r="AD104">
        <f t="shared" si="48"/>
        <v>6.9528180439289375</v>
      </c>
      <c r="AE104">
        <f t="shared" si="49"/>
        <v>1.1730165004229229</v>
      </c>
      <c r="AF104">
        <f t="shared" si="50"/>
        <v>0.34009946173612804</v>
      </c>
      <c r="AG104">
        <v>27.75</v>
      </c>
      <c r="AH104">
        <f t="shared" si="51"/>
        <v>4.7188800315887764</v>
      </c>
    </row>
    <row r="105" spans="6:34" x14ac:dyDescent="0.25">
      <c r="F105">
        <f t="shared" si="52"/>
        <v>28</v>
      </c>
      <c r="G105">
        <f t="shared" si="29"/>
        <v>0.60081474122801304</v>
      </c>
      <c r="H105">
        <f t="shared" si="30"/>
        <v>0.72601830769420306</v>
      </c>
      <c r="I105">
        <f t="shared" si="28"/>
        <v>0.35081474122801304</v>
      </c>
      <c r="J105">
        <f t="shared" si="31"/>
        <v>0.63713633133698355</v>
      </c>
      <c r="K105">
        <f t="shared" si="32"/>
        <v>3</v>
      </c>
      <c r="L105">
        <f t="shared" si="33"/>
        <v>4.4894501080327451</v>
      </c>
      <c r="M105">
        <f t="shared" si="53"/>
        <v>28</v>
      </c>
      <c r="N105">
        <f t="shared" si="34"/>
        <v>0.52913842798418453</v>
      </c>
      <c r="O105">
        <f t="shared" si="35"/>
        <v>0.70164528723080133</v>
      </c>
      <c r="P105">
        <f t="shared" si="36"/>
        <v>0.17558503739091075</v>
      </c>
      <c r="Q105">
        <f t="shared" si="37"/>
        <v>0.56969002092445953</v>
      </c>
      <c r="R105">
        <f t="shared" si="38"/>
        <v>5.5631449405886393</v>
      </c>
      <c r="S105">
        <f t="shared" si="54"/>
        <v>28</v>
      </c>
      <c r="T105">
        <f t="shared" si="39"/>
        <v>0.51719888199202835</v>
      </c>
      <c r="U105">
        <f t="shared" si="40"/>
        <v>0.69749133379800321</v>
      </c>
      <c r="V105">
        <f t="shared" si="41"/>
        <v>8.4186180099809049E-2</v>
      </c>
      <c r="W105">
        <f t="shared" si="42"/>
        <v>0.53354579706859107</v>
      </c>
      <c r="X105">
        <f t="shared" si="43"/>
        <v>6.4143134970359537</v>
      </c>
      <c r="Y105">
        <f t="shared" si="55"/>
        <v>28</v>
      </c>
      <c r="Z105">
        <f t="shared" si="44"/>
        <v>0.44790737061400654</v>
      </c>
      <c r="AA105">
        <f t="shared" si="45"/>
        <v>0.67288997560935115</v>
      </c>
      <c r="AB105">
        <f t="shared" si="46"/>
        <v>-5.2092629385993461E-2</v>
      </c>
      <c r="AC105">
        <f t="shared" si="47"/>
        <v>0.47922744294591957</v>
      </c>
      <c r="AD105">
        <f t="shared" si="48"/>
        <v>7.1267886861275365</v>
      </c>
      <c r="AE105">
        <f t="shared" si="49"/>
        <v>1.1978031571536829</v>
      </c>
      <c r="AF105">
        <f t="shared" si="50"/>
        <v>0.33306163706349862</v>
      </c>
      <c r="AG105">
        <v>28</v>
      </c>
      <c r="AH105">
        <f t="shared" si="51"/>
        <v>4.6628629188889805</v>
      </c>
    </row>
    <row r="106" spans="6:34" x14ac:dyDescent="0.25">
      <c r="F106">
        <f t="shared" si="52"/>
        <v>28.25</v>
      </c>
      <c r="G106">
        <f t="shared" si="29"/>
        <v>0.63637053089699647</v>
      </c>
      <c r="H106">
        <f t="shared" si="30"/>
        <v>0.73773252813703483</v>
      </c>
      <c r="I106">
        <f t="shared" si="28"/>
        <v>0.38637053089699647</v>
      </c>
      <c r="J106">
        <f t="shared" si="31"/>
        <v>0.65038886409525332</v>
      </c>
      <c r="K106">
        <f t="shared" si="32"/>
        <v>3.25</v>
      </c>
      <c r="L106">
        <f t="shared" si="33"/>
        <v>4.6724264992624107</v>
      </c>
      <c r="M106">
        <f t="shared" si="53"/>
        <v>28.25</v>
      </c>
      <c r="N106">
        <f t="shared" si="34"/>
        <v>0.55428016796956525</v>
      </c>
      <c r="O106">
        <f t="shared" si="35"/>
        <v>0.71030643966047002</v>
      </c>
      <c r="P106">
        <f t="shared" si="36"/>
        <v>0.20072677737629147</v>
      </c>
      <c r="Q106">
        <f t="shared" si="37"/>
        <v>0.57954388974314808</v>
      </c>
      <c r="R106">
        <f t="shared" si="38"/>
        <v>5.7396429678393019</v>
      </c>
      <c r="S106">
        <f t="shared" si="54"/>
        <v>28.25</v>
      </c>
      <c r="T106">
        <f t="shared" si="39"/>
        <v>0.53772702672866557</v>
      </c>
      <c r="U106">
        <f t="shared" si="40"/>
        <v>0.70461724116521296</v>
      </c>
      <c r="V106">
        <f t="shared" si="41"/>
        <v>0.10471432483644627</v>
      </c>
      <c r="W106">
        <f t="shared" si="42"/>
        <v>0.54169875255976341</v>
      </c>
      <c r="X106">
        <f t="shared" si="43"/>
        <v>6.5895799959661954</v>
      </c>
      <c r="Y106">
        <f t="shared" si="55"/>
        <v>28.25</v>
      </c>
      <c r="Z106">
        <f t="shared" si="44"/>
        <v>0.4656852654484982</v>
      </c>
      <c r="AA106">
        <f t="shared" si="45"/>
        <v>0.67927959964329021</v>
      </c>
      <c r="AB106">
        <f t="shared" si="46"/>
        <v>-3.4314734551501802E-2</v>
      </c>
      <c r="AC106">
        <f t="shared" si="47"/>
        <v>0.4863130876581967</v>
      </c>
      <c r="AD106">
        <f t="shared" si="48"/>
        <v>7.3023181118951168</v>
      </c>
      <c r="AE106">
        <f t="shared" si="49"/>
        <v>1.224440158784369</v>
      </c>
      <c r="AF106">
        <f t="shared" si="50"/>
        <v>0.32581606993150641</v>
      </c>
      <c r="AG106">
        <v>28.25</v>
      </c>
      <c r="AH106">
        <f t="shared" si="51"/>
        <v>4.6021519877825279</v>
      </c>
    </row>
    <row r="107" spans="6:34" x14ac:dyDescent="0.25">
      <c r="F107">
        <f t="shared" si="52"/>
        <v>28.5</v>
      </c>
      <c r="G107">
        <f t="shared" si="29"/>
        <v>0.67161304962561597</v>
      </c>
      <c r="H107">
        <f t="shared" si="30"/>
        <v>0.74908496577782824</v>
      </c>
      <c r="I107">
        <f t="shared" si="28"/>
        <v>0.42161304962561597</v>
      </c>
      <c r="J107">
        <f t="shared" si="31"/>
        <v>0.66334626017737386</v>
      </c>
      <c r="K107">
        <f t="shared" si="32"/>
        <v>3.5</v>
      </c>
      <c r="L107">
        <f t="shared" si="33"/>
        <v>4.8582862206743442</v>
      </c>
      <c r="M107">
        <f t="shared" si="53"/>
        <v>28.5</v>
      </c>
      <c r="N107">
        <f t="shared" si="34"/>
        <v>0.57920039194866613</v>
      </c>
      <c r="O107">
        <f t="shared" si="35"/>
        <v>0.71877301680338979</v>
      </c>
      <c r="P107">
        <f t="shared" si="36"/>
        <v>0.22564700135539234</v>
      </c>
      <c r="Q107">
        <f t="shared" si="37"/>
        <v>0.58926200916105254</v>
      </c>
      <c r="R107">
        <f t="shared" si="38"/>
        <v>5.9182819450897917</v>
      </c>
      <c r="S107">
        <f t="shared" si="54"/>
        <v>28.5</v>
      </c>
      <c r="T107">
        <f t="shared" si="39"/>
        <v>0.55807430440355454</v>
      </c>
      <c r="U107">
        <f t="shared" si="40"/>
        <v>0.71160317694016384</v>
      </c>
      <c r="V107">
        <f t="shared" si="41"/>
        <v>0.12506160251133525</v>
      </c>
      <c r="W107">
        <f t="shared" si="42"/>
        <v>0.5497626093318102</v>
      </c>
      <c r="X107">
        <f t="shared" si="43"/>
        <v>6.7666104530333442</v>
      </c>
      <c r="Y107">
        <f t="shared" si="55"/>
        <v>28.5</v>
      </c>
      <c r="Z107">
        <f t="shared" si="44"/>
        <v>0.483306524812808</v>
      </c>
      <c r="AA107">
        <f t="shared" si="45"/>
        <v>0.68556094606683882</v>
      </c>
      <c r="AB107">
        <f t="shared" si="46"/>
        <v>-1.6693475187191997E-2</v>
      </c>
      <c r="AC107">
        <f t="shared" si="47"/>
        <v>0.49334057624171596</v>
      </c>
      <c r="AD107">
        <f t="shared" si="48"/>
        <v>7.4793779934546247</v>
      </c>
      <c r="AE107">
        <f t="shared" si="49"/>
        <v>1.2529891845263008</v>
      </c>
      <c r="AF107">
        <f t="shared" si="50"/>
        <v>0.31839243732359501</v>
      </c>
      <c r="AG107">
        <v>28.5</v>
      </c>
      <c r="AH107">
        <f t="shared" si="51"/>
        <v>4.5370922318612292</v>
      </c>
    </row>
    <row r="108" spans="6:34" x14ac:dyDescent="0.25">
      <c r="F108">
        <f t="shared" si="52"/>
        <v>28.75</v>
      </c>
      <c r="G108">
        <f t="shared" si="29"/>
        <v>0.70654776950063447</v>
      </c>
      <c r="H108">
        <f t="shared" si="30"/>
        <v>0.76007622157623222</v>
      </c>
      <c r="I108">
        <f t="shared" si="28"/>
        <v>0.45654776950063447</v>
      </c>
      <c r="J108">
        <f t="shared" si="31"/>
        <v>0.67600193592408631</v>
      </c>
      <c r="K108">
        <f t="shared" si="32"/>
        <v>3.75</v>
      </c>
      <c r="L108">
        <f t="shared" si="33"/>
        <v>5.0469388810103375</v>
      </c>
      <c r="M108">
        <f t="shared" si="53"/>
        <v>28.75</v>
      </c>
      <c r="N108">
        <f t="shared" si="34"/>
        <v>0.60390296927114417</v>
      </c>
      <c r="O108">
        <f t="shared" si="35"/>
        <v>0.72704592270723634</v>
      </c>
      <c r="P108">
        <f t="shared" si="36"/>
        <v>0.25034957867787039</v>
      </c>
      <c r="Q108">
        <f t="shared" si="37"/>
        <v>0.59884149070278014</v>
      </c>
      <c r="R108">
        <f t="shared" si="38"/>
        <v>6.099013336299409</v>
      </c>
      <c r="S108">
        <f t="shared" si="54"/>
        <v>28.75</v>
      </c>
      <c r="T108">
        <f t="shared" si="39"/>
        <v>0.57824387432746061</v>
      </c>
      <c r="U108">
        <f t="shared" si="40"/>
        <v>0.71845025938995621</v>
      </c>
      <c r="V108">
        <f t="shared" si="41"/>
        <v>0.14523117243524131</v>
      </c>
      <c r="W108">
        <f t="shared" si="42"/>
        <v>0.55773582260164556</v>
      </c>
      <c r="X108">
        <f t="shared" si="43"/>
        <v>6.9453700130620852</v>
      </c>
      <c r="Y108">
        <f t="shared" si="55"/>
        <v>28.75</v>
      </c>
      <c r="Z108">
        <f t="shared" si="44"/>
        <v>0.50077388475031726</v>
      </c>
      <c r="AA108">
        <f t="shared" si="45"/>
        <v>0.69173486652835148</v>
      </c>
      <c r="AB108">
        <f t="shared" si="46"/>
        <v>7.7388475031725523E-4</v>
      </c>
      <c r="AC108">
        <f t="shared" si="47"/>
        <v>0.50030873531624265</v>
      </c>
      <c r="AD108">
        <f t="shared" si="48"/>
        <v>7.6579402893378621</v>
      </c>
      <c r="AE108">
        <f t="shared" si="49"/>
        <v>1.2835181667414914</v>
      </c>
      <c r="AF108">
        <f t="shared" si="50"/>
        <v>0.31081934852097987</v>
      </c>
      <c r="AG108">
        <v>28.75</v>
      </c>
      <c r="AH108">
        <f t="shared" si="51"/>
        <v>4.4680281349890851</v>
      </c>
    </row>
    <row r="109" spans="6:34" x14ac:dyDescent="0.25">
      <c r="F109">
        <f t="shared" si="52"/>
        <v>29</v>
      </c>
      <c r="G109">
        <f t="shared" si="29"/>
        <v>0.74118002047309284</v>
      </c>
      <c r="H109">
        <f t="shared" si="30"/>
        <v>0.770707852055874</v>
      </c>
      <c r="I109">
        <f t="shared" si="28"/>
        <v>0.49118002047309284</v>
      </c>
      <c r="J109">
        <f t="shared" si="31"/>
        <v>0.68835043564680765</v>
      </c>
      <c r="K109">
        <f t="shared" si="32"/>
        <v>4</v>
      </c>
      <c r="L109">
        <f t="shared" si="33"/>
        <v>5.2382943602358694</v>
      </c>
      <c r="M109">
        <f t="shared" si="53"/>
        <v>29</v>
      </c>
      <c r="N109">
        <f t="shared" si="34"/>
        <v>0.62839166878152386</v>
      </c>
      <c r="O109">
        <f t="shared" si="35"/>
        <v>0.73512630328733941</v>
      </c>
      <c r="P109">
        <f t="shared" si="36"/>
        <v>0.27483827818825007</v>
      </c>
      <c r="Q109">
        <f t="shared" si="37"/>
        <v>0.60827975582387039</v>
      </c>
      <c r="R109">
        <f t="shared" si="38"/>
        <v>6.2817888620433724</v>
      </c>
      <c r="S109">
        <f t="shared" si="54"/>
        <v>29</v>
      </c>
      <c r="T109">
        <f t="shared" si="39"/>
        <v>0.59823881374905219</v>
      </c>
      <c r="U109">
        <f t="shared" si="40"/>
        <v>0.72515970177869349</v>
      </c>
      <c r="V109">
        <f t="shared" si="41"/>
        <v>0.16522611185683289</v>
      </c>
      <c r="W109">
        <f t="shared" si="42"/>
        <v>0.56561699328732906</v>
      </c>
      <c r="X109">
        <f t="shared" si="43"/>
        <v>7.1258241124806005</v>
      </c>
      <c r="Y109">
        <f t="shared" si="55"/>
        <v>29</v>
      </c>
      <c r="Z109">
        <f t="shared" si="44"/>
        <v>0.51809001023654644</v>
      </c>
      <c r="AA109">
        <f t="shared" si="45"/>
        <v>0.69780226507287246</v>
      </c>
      <c r="AB109">
        <f t="shared" si="46"/>
        <v>1.8090010236546439E-2</v>
      </c>
      <c r="AC109">
        <f t="shared" si="47"/>
        <v>0.50721647633729949</v>
      </c>
      <c r="AD109">
        <f t="shared" si="48"/>
        <v>7.8379772555223237</v>
      </c>
      <c r="AE109">
        <f t="shared" si="49"/>
        <v>1.3161014391773342</v>
      </c>
      <c r="AF109">
        <f t="shared" si="50"/>
        <v>0.30312426422905719</v>
      </c>
      <c r="AG109">
        <v>29</v>
      </c>
      <c r="AH109">
        <f t="shared" si="51"/>
        <v>4.395301831321329</v>
      </c>
    </row>
    <row r="110" spans="6:34" x14ac:dyDescent="0.25">
      <c r="F110">
        <f t="shared" si="52"/>
        <v>29.25</v>
      </c>
      <c r="G110">
        <f t="shared" si="29"/>
        <v>0.77551499523865874</v>
      </c>
      <c r="H110">
        <f t="shared" si="30"/>
        <v>0.78098229588701373</v>
      </c>
      <c r="I110">
        <f t="shared" si="28"/>
        <v>0.52551499523865874</v>
      </c>
      <c r="J110">
        <f t="shared" si="31"/>
        <v>0.70038738405287948</v>
      </c>
      <c r="K110">
        <f t="shared" si="32"/>
        <v>4.25</v>
      </c>
      <c r="L110">
        <f t="shared" si="33"/>
        <v>5.432263039235135</v>
      </c>
      <c r="M110">
        <f t="shared" si="53"/>
        <v>29.25</v>
      </c>
      <c r="N110">
        <f t="shared" si="34"/>
        <v>0.65267016227012453</v>
      </c>
      <c r="O110">
        <f t="shared" si="35"/>
        <v>0.74301552882935851</v>
      </c>
      <c r="P110">
        <f t="shared" si="36"/>
        <v>0.29911677167685075</v>
      </c>
      <c r="Q110">
        <f t="shared" si="37"/>
        <v>0.61757452508044364</v>
      </c>
      <c r="R110">
        <f t="shared" si="38"/>
        <v>6.4665605577804914</v>
      </c>
      <c r="S110">
        <f t="shared" si="54"/>
        <v>29.25</v>
      </c>
      <c r="T110">
        <f t="shared" si="39"/>
        <v>0.6180621206725706</v>
      </c>
      <c r="U110">
        <f t="shared" si="40"/>
        <v>0.7317328047596342</v>
      </c>
      <c r="V110">
        <f t="shared" si="41"/>
        <v>0.1850494187803513</v>
      </c>
      <c r="W110">
        <f t="shared" si="42"/>
        <v>0.573404862858927</v>
      </c>
      <c r="X110">
        <f t="shared" si="43"/>
        <v>7.3079385021116696</v>
      </c>
      <c r="Y110">
        <f t="shared" si="55"/>
        <v>29.25</v>
      </c>
      <c r="Z110">
        <f t="shared" si="44"/>
        <v>0.53525749761932939</v>
      </c>
      <c r="AA110">
        <f t="shared" si="45"/>
        <v>0.70376409398263351</v>
      </c>
      <c r="AB110">
        <f t="shared" si="46"/>
        <v>3.5257497619329392E-2</v>
      </c>
      <c r="AC110">
        <f t="shared" si="47"/>
        <v>0.51406279288562329</v>
      </c>
      <c r="AD110">
        <f t="shared" si="48"/>
        <v>8.0194614555175292</v>
      </c>
      <c r="AE110">
        <f t="shared" si="49"/>
        <v>1.3508199168698327</v>
      </c>
      <c r="AF110">
        <f t="shared" si="50"/>
        <v>0.2953334307698659</v>
      </c>
      <c r="AG110">
        <v>29.25</v>
      </c>
      <c r="AH110">
        <f t="shared" si="51"/>
        <v>4.3192514250092886</v>
      </c>
    </row>
    <row r="111" spans="6:34" x14ac:dyDescent="0.25">
      <c r="F111">
        <f t="shared" si="52"/>
        <v>29.5</v>
      </c>
      <c r="G111">
        <f t="shared" si="29"/>
        <v>0.80955775391029328</v>
      </c>
      <c r="H111">
        <f t="shared" si="30"/>
        <v>0.79090280159617676</v>
      </c>
      <c r="I111">
        <f t="shared" si="28"/>
        <v>0.55955775391029328</v>
      </c>
      <c r="J111">
        <f t="shared" si="31"/>
        <v>0.71210943631127677</v>
      </c>
      <c r="K111">
        <f t="shared" si="32"/>
        <v>4.5</v>
      </c>
      <c r="L111">
        <f t="shared" si="33"/>
        <v>5.6287560112834534</v>
      </c>
      <c r="M111">
        <f t="shared" si="53"/>
        <v>29.5</v>
      </c>
      <c r="N111">
        <f t="shared" si="34"/>
        <v>0.67674202777713444</v>
      </c>
      <c r="O111">
        <f t="shared" si="35"/>
        <v>0.75071517708162649</v>
      </c>
      <c r="P111">
        <f t="shared" si="36"/>
        <v>0.32318863718386065</v>
      </c>
      <c r="Q111">
        <f t="shared" si="37"/>
        <v>0.62672380711479969</v>
      </c>
      <c r="R111">
        <f t="shared" si="38"/>
        <v>6.6532808278197741</v>
      </c>
      <c r="S111">
        <f t="shared" si="54"/>
        <v>29.5</v>
      </c>
      <c r="T111">
        <f t="shared" si="39"/>
        <v>0.63771671655559625</v>
      </c>
      <c r="U111">
        <f t="shared" si="40"/>
        <v>0.73817094910678005</v>
      </c>
      <c r="V111">
        <f t="shared" si="41"/>
        <v>0.20470401466337695</v>
      </c>
      <c r="W111">
        <f t="shared" si="42"/>
        <v>0.58109830820812558</v>
      </c>
      <c r="X111">
        <f t="shared" si="43"/>
        <v>7.4916792681044129</v>
      </c>
      <c r="Y111">
        <f t="shared" si="55"/>
        <v>29.5</v>
      </c>
      <c r="Z111">
        <f t="shared" si="44"/>
        <v>0.55227887695514666</v>
      </c>
      <c r="AA111">
        <f t="shared" si="45"/>
        <v>0.70962134981254699</v>
      </c>
      <c r="AB111">
        <f t="shared" si="46"/>
        <v>5.2278876955146658E-2</v>
      </c>
      <c r="AC111">
        <f t="shared" si="47"/>
        <v>0.52084675797746161</v>
      </c>
      <c r="AD111">
        <f t="shared" si="48"/>
        <v>8.2023657694551062</v>
      </c>
      <c r="AE111">
        <f t="shared" si="49"/>
        <v>1.3877613072526656</v>
      </c>
      <c r="AF111">
        <f t="shared" si="50"/>
        <v>0.28747182841638236</v>
      </c>
      <c r="AG111">
        <v>29.5</v>
      </c>
      <c r="AH111">
        <f t="shared" si="51"/>
        <v>4.2402094691416394</v>
      </c>
    </row>
    <row r="112" spans="6:34" x14ac:dyDescent="0.25">
      <c r="F112">
        <f t="shared" si="52"/>
        <v>29.75</v>
      </c>
      <c r="G112">
        <f t="shared" si="29"/>
        <v>0.8433132284937519</v>
      </c>
      <c r="H112">
        <f t="shared" si="30"/>
        <v>0.80047335680692044</v>
      </c>
      <c r="I112">
        <f t="shared" si="28"/>
        <v>0.5933132284937519</v>
      </c>
      <c r="J112">
        <f t="shared" si="31"/>
        <v>0.7235142263083516</v>
      </c>
      <c r="K112">
        <f t="shared" si="32"/>
        <v>4.75</v>
      </c>
      <c r="L112">
        <f t="shared" si="33"/>
        <v>5.8276852756306994</v>
      </c>
      <c r="M112">
        <f t="shared" si="53"/>
        <v>29.75</v>
      </c>
      <c r="N112">
        <f t="shared" si="34"/>
        <v>0.70061075275726803</v>
      </c>
      <c r="O112">
        <f t="shared" si="35"/>
        <v>0.75822701695483508</v>
      </c>
      <c r="P112">
        <f t="shared" si="36"/>
        <v>0.34705736216399424</v>
      </c>
      <c r="Q112">
        <f t="shared" si="37"/>
        <v>0.63572588751392411</v>
      </c>
      <c r="R112">
        <f t="shared" si="38"/>
        <v>6.8419024951358018</v>
      </c>
      <c r="S112">
        <f t="shared" si="54"/>
        <v>29.75</v>
      </c>
      <c r="T112">
        <f t="shared" si="39"/>
        <v>0.65720544889297972</v>
      </c>
      <c r="U112">
        <f t="shared" si="40"/>
        <v>0.74447558877969833</v>
      </c>
      <c r="V112">
        <f t="shared" si="41"/>
        <v>0.22419274700076042</v>
      </c>
      <c r="W112">
        <f t="shared" si="42"/>
        <v>0.58869633654983611</v>
      </c>
      <c r="X112">
        <f t="shared" si="43"/>
        <v>7.6770128510907103</v>
      </c>
      <c r="Y112">
        <f t="shared" si="55"/>
        <v>29.75</v>
      </c>
      <c r="Z112">
        <f t="shared" si="44"/>
        <v>0.56915661424687602</v>
      </c>
      <c r="AA112">
        <f t="shared" si="45"/>
        <v>0.71537506961487807</v>
      </c>
      <c r="AB112">
        <f t="shared" si="46"/>
        <v>6.9156614246876025E-2</v>
      </c>
      <c r="AC112">
        <f t="shared" si="47"/>
        <v>0.52756752140044494</v>
      </c>
      <c r="AD112">
        <f t="shared" si="48"/>
        <v>8.3866634022349498</v>
      </c>
      <c r="AE112">
        <f t="shared" si="49"/>
        <v>1.4270203522782456</v>
      </c>
      <c r="AF112">
        <f t="shared" si="50"/>
        <v>0.27956313290453022</v>
      </c>
      <c r="AG112">
        <v>29.75</v>
      </c>
      <c r="AH112">
        <f t="shared" si="51"/>
        <v>4.1585016019548871</v>
      </c>
    </row>
    <row r="113" spans="6:34" x14ac:dyDescent="0.25">
      <c r="F113">
        <f t="shared" si="52"/>
        <v>30</v>
      </c>
      <c r="G113">
        <f t="shared" si="29"/>
        <v>0.87678622717581833</v>
      </c>
      <c r="H113">
        <f t="shared" si="30"/>
        <v>0.80969861935950316</v>
      </c>
      <c r="I113">
        <f t="shared" si="28"/>
        <v>0.62678622717581833</v>
      </c>
      <c r="J113">
        <f t="shared" si="31"/>
        <v>0.73460031360388078</v>
      </c>
      <c r="K113">
        <f t="shared" si="32"/>
        <v>5</v>
      </c>
      <c r="L113">
        <f t="shared" si="33"/>
        <v>6.0289639136231195</v>
      </c>
      <c r="M113">
        <f t="shared" si="53"/>
        <v>30</v>
      </c>
      <c r="N113">
        <f t="shared" si="34"/>
        <v>0.72427973711200566</v>
      </c>
      <c r="O113">
        <f t="shared" si="35"/>
        <v>0.76555299284193523</v>
      </c>
      <c r="P113">
        <f t="shared" si="36"/>
        <v>0.37072634651873188</v>
      </c>
      <c r="Q113">
        <f t="shared" si="37"/>
        <v>0.64457931759331055</v>
      </c>
      <c r="R113">
        <f t="shared" si="38"/>
        <v>7.0323788471862478</v>
      </c>
      <c r="S113">
        <f t="shared" si="54"/>
        <v>30</v>
      </c>
      <c r="T113">
        <f t="shared" si="39"/>
        <v>0.67653109369265474</v>
      </c>
      <c r="U113">
        <f t="shared" si="40"/>
        <v>0.75064824431469268</v>
      </c>
      <c r="V113">
        <f t="shared" si="41"/>
        <v>0.24351839180043544</v>
      </c>
      <c r="W113">
        <f t="shared" si="42"/>
        <v>0.5961980803677589</v>
      </c>
      <c r="X113">
        <f t="shared" si="43"/>
        <v>7.8639060636487397</v>
      </c>
      <c r="Y113">
        <f t="shared" si="55"/>
        <v>30</v>
      </c>
      <c r="Z113">
        <f t="shared" si="44"/>
        <v>0.58589311358790919</v>
      </c>
      <c r="AA113">
        <f t="shared" si="45"/>
        <v>0.72102632734721295</v>
      </c>
      <c r="AB113">
        <f t="shared" si="46"/>
        <v>8.5893113587909187E-2</v>
      </c>
      <c r="AC113">
        <f t="shared" si="47"/>
        <v>0.53422430707929403</v>
      </c>
      <c r="AD113">
        <f t="shared" si="48"/>
        <v>8.5723278907780767</v>
      </c>
      <c r="AE113">
        <f t="shared" si="49"/>
        <v>1.4686991016037154</v>
      </c>
      <c r="AF113">
        <f t="shared" si="50"/>
        <v>0.27162968913497393</v>
      </c>
      <c r="AG113">
        <v>30</v>
      </c>
      <c r="AH113">
        <f t="shared" si="51"/>
        <v>4.074445337024609</v>
      </c>
    </row>
    <row r="114" spans="6:34" x14ac:dyDescent="0.25">
      <c r="F114">
        <f t="shared" si="52"/>
        <v>30.25</v>
      </c>
      <c r="G114">
        <f t="shared" si="29"/>
        <v>0.90998143843459878</v>
      </c>
      <c r="H114">
        <f t="shared" si="30"/>
        <v>0.81858385060402739</v>
      </c>
      <c r="I114">
        <f t="shared" si="28"/>
        <v>0.65998143843459878</v>
      </c>
      <c r="J114">
        <f t="shared" si="31"/>
        <v>0.74536712955770479</v>
      </c>
      <c r="K114">
        <f t="shared" si="32"/>
        <v>5.25</v>
      </c>
      <c r="L114">
        <f t="shared" si="33"/>
        <v>6.2325062478711395</v>
      </c>
      <c r="M114">
        <f t="shared" si="53"/>
        <v>30.25</v>
      </c>
      <c r="N114">
        <f t="shared" si="34"/>
        <v>0.74775229609600924</v>
      </c>
      <c r="O114">
        <f t="shared" si="35"/>
        <v>0.7726952095667915</v>
      </c>
      <c r="P114">
        <f t="shared" si="36"/>
        <v>0.39419890550273545</v>
      </c>
      <c r="Q114">
        <f t="shared" si="37"/>
        <v>0.65328290315413229</v>
      </c>
      <c r="R114">
        <f t="shared" si="38"/>
        <v>7.2246636778878717</v>
      </c>
      <c r="S114">
        <f t="shared" si="54"/>
        <v>30.25</v>
      </c>
      <c r="T114">
        <f t="shared" si="39"/>
        <v>0.69569635784871819</v>
      </c>
      <c r="U114">
        <f t="shared" si="40"/>
        <v>0.75669049653485487</v>
      </c>
      <c r="V114">
        <f t="shared" si="41"/>
        <v>0.2626836559564989</v>
      </c>
      <c r="W114">
        <f t="shared" si="42"/>
        <v>0.60360279241466386</v>
      </c>
      <c r="X114">
        <f t="shared" si="43"/>
        <v>8.052326106154398</v>
      </c>
      <c r="Y114">
        <f t="shared" si="55"/>
        <v>30.25</v>
      </c>
      <c r="Z114">
        <f t="shared" si="44"/>
        <v>0.60249071921729946</v>
      </c>
      <c r="AA114">
        <f t="shared" si="45"/>
        <v>0.7265762304577974</v>
      </c>
      <c r="AB114">
        <f t="shared" si="46"/>
        <v>0.10249071921729946</v>
      </c>
      <c r="AC114">
        <f t="shared" si="47"/>
        <v>0.54081641047516604</v>
      </c>
      <c r="AD114">
        <f t="shared" si="48"/>
        <v>8.759333110434552</v>
      </c>
      <c r="AE114">
        <f t="shared" si="49"/>
        <v>1.5129072171237523</v>
      </c>
      <c r="AF114">
        <f t="shared" si="50"/>
        <v>0.26369249606719286</v>
      </c>
      <c r="AG114">
        <v>30.25</v>
      </c>
      <c r="AH114">
        <f t="shared" si="51"/>
        <v>3.988349003016292</v>
      </c>
    </row>
    <row r="115" spans="6:34" x14ac:dyDescent="0.25">
      <c r="F115">
        <f t="shared" si="52"/>
        <v>30.5</v>
      </c>
      <c r="G115">
        <f t="shared" si="29"/>
        <v>0.94290343498066065</v>
      </c>
      <c r="H115">
        <f t="shared" si="30"/>
        <v>0.82713485111183327</v>
      </c>
      <c r="I115">
        <f t="shared" si="28"/>
        <v>0.69290343498066065</v>
      </c>
      <c r="J115">
        <f t="shared" si="31"/>
        <v>0.75581492305714337</v>
      </c>
      <c r="K115">
        <f t="shared" si="32"/>
        <v>5.5</v>
      </c>
      <c r="L115">
        <f t="shared" si="33"/>
        <v>6.4382279850381323</v>
      </c>
      <c r="M115">
        <f t="shared" si="53"/>
        <v>30.5</v>
      </c>
      <c r="N115">
        <f t="shared" si="34"/>
        <v>0.77103166310392979</v>
      </c>
      <c r="O115">
        <f t="shared" si="35"/>
        <v>0.7796559179662097</v>
      </c>
      <c r="P115">
        <f t="shared" si="36"/>
        <v>0.417478272510656</v>
      </c>
      <c r="Q115">
        <f t="shared" si="37"/>
        <v>0.66183569325759151</v>
      </c>
      <c r="R115">
        <f t="shared" si="38"/>
        <v>7.4187113259087631</v>
      </c>
      <c r="S115">
        <f t="shared" si="54"/>
        <v>30.5</v>
      </c>
      <c r="T115">
        <f t="shared" si="39"/>
        <v>0.71470388141684682</v>
      </c>
      <c r="U115">
        <f t="shared" si="40"/>
        <v>0.76260398057103873</v>
      </c>
      <c r="V115">
        <f t="shared" si="41"/>
        <v>0.28169117952462752</v>
      </c>
      <c r="W115">
        <f t="shared" si="42"/>
        <v>0.61090984077701649</v>
      </c>
      <c r="X115">
        <f t="shared" si="43"/>
        <v>8.2422405810991801</v>
      </c>
      <c r="Y115">
        <f t="shared" si="55"/>
        <v>30.5</v>
      </c>
      <c r="Z115">
        <f t="shared" si="44"/>
        <v>0.61895171749033029</v>
      </c>
      <c r="AA115">
        <f t="shared" si="45"/>
        <v>0.73202591664231731</v>
      </c>
      <c r="AB115">
        <f t="shared" si="46"/>
        <v>0.11895171749033029</v>
      </c>
      <c r="AC115">
        <f t="shared" si="47"/>
        <v>0.54734319602202786</v>
      </c>
      <c r="AD115">
        <f t="shared" si="48"/>
        <v>8.9476532805933662</v>
      </c>
      <c r="AE115">
        <f t="shared" si="49"/>
        <v>1.5597623093466446</v>
      </c>
      <c r="AF115">
        <f t="shared" si="50"/>
        <v>0.25577120181121843</v>
      </c>
      <c r="AG115">
        <v>30.5</v>
      </c>
      <c r="AH115">
        <f t="shared" si="51"/>
        <v>3.9005108276210811</v>
      </c>
    </row>
    <row r="116" spans="6:34" x14ac:dyDescent="0.25">
      <c r="F116">
        <f t="shared" si="52"/>
        <v>30.75</v>
      </c>
      <c r="G116">
        <f t="shared" si="29"/>
        <v>0.97555667753730446</v>
      </c>
      <c r="H116">
        <f t="shared" si="30"/>
        <v>0.83535789900364588</v>
      </c>
      <c r="I116">
        <f t="shared" si="28"/>
        <v>0.72555667753730446</v>
      </c>
      <c r="J116">
        <f t="shared" si="31"/>
        <v>0.76594470623560107</v>
      </c>
      <c r="K116">
        <f t="shared" si="32"/>
        <v>5.75</v>
      </c>
      <c r="L116">
        <f t="shared" si="33"/>
        <v>6.6460463428804353</v>
      </c>
      <c r="M116">
        <f t="shared" si="53"/>
        <v>30.75</v>
      </c>
      <c r="N116">
        <f t="shared" si="34"/>
        <v>0.79412099234346178</v>
      </c>
      <c r="O116">
        <f t="shared" si="35"/>
        <v>0.78643750110645216</v>
      </c>
      <c r="P116">
        <f t="shared" si="36"/>
        <v>0.440567601750188</v>
      </c>
      <c r="Q116">
        <f t="shared" si="37"/>
        <v>0.67023696905625174</v>
      </c>
      <c r="R116">
        <f t="shared" si="38"/>
        <v>7.6144767094354755</v>
      </c>
      <c r="S116">
        <f t="shared" si="54"/>
        <v>30.75</v>
      </c>
      <c r="T116">
        <f t="shared" si="39"/>
        <v>0.73355623979683937</v>
      </c>
      <c r="U116">
        <f t="shared" si="40"/>
        <v>0.76839038018541128</v>
      </c>
      <c r="V116">
        <f t="shared" si="41"/>
        <v>0.30054353790462007</v>
      </c>
      <c r="W116">
        <f t="shared" si="42"/>
        <v>0.61811870401252045</v>
      </c>
      <c r="X116">
        <f t="shared" si="43"/>
        <v>8.4336175059513927</v>
      </c>
      <c r="Y116">
        <f t="shared" si="55"/>
        <v>30.75</v>
      </c>
      <c r="Z116">
        <f t="shared" si="44"/>
        <v>0.63527833876865225</v>
      </c>
      <c r="AA116">
        <f t="shared" si="45"/>
        <v>0.73737655076620157</v>
      </c>
      <c r="AB116">
        <f t="shared" si="46"/>
        <v>0.13527833876865225</v>
      </c>
      <c r="AC116">
        <f t="shared" si="47"/>
        <v>0.55380409460304869</v>
      </c>
      <c r="AD116">
        <f t="shared" si="48"/>
        <v>9.137262969539039</v>
      </c>
      <c r="AE116">
        <f t="shared" si="49"/>
        <v>1.6093903063135111</v>
      </c>
      <c r="AF116">
        <f t="shared" si="50"/>
        <v>0.24788410793603868</v>
      </c>
      <c r="AG116">
        <v>30.75</v>
      </c>
      <c r="AH116">
        <f t="shared" si="51"/>
        <v>3.8112181595165948</v>
      </c>
    </row>
    <row r="117" spans="6:34" x14ac:dyDescent="0.25">
      <c r="F117">
        <f t="shared" si="52"/>
        <v>31</v>
      </c>
      <c r="G117">
        <f t="shared" si="29"/>
        <v>1.0079455184677819</v>
      </c>
      <c r="H117">
        <f t="shared" si="30"/>
        <v>0.84325969105029852</v>
      </c>
      <c r="I117">
        <f t="shared" si="28"/>
        <v>0.75794551846778191</v>
      </c>
      <c r="J117">
        <f t="shared" si="31"/>
        <v>0.77575820053374733</v>
      </c>
      <c r="K117">
        <f t="shared" si="32"/>
        <v>6</v>
      </c>
      <c r="L117">
        <f t="shared" si="33"/>
        <v>6.8558801622131753</v>
      </c>
      <c r="M117">
        <f t="shared" si="53"/>
        <v>31</v>
      </c>
      <c r="N117">
        <f t="shared" si="34"/>
        <v>0.81702336140017473</v>
      </c>
      <c r="O117">
        <f t="shared" si="35"/>
        <v>0.79304246113221999</v>
      </c>
      <c r="P117">
        <f t="shared" si="36"/>
        <v>0.46346997080690094</v>
      </c>
      <c r="Q117">
        <f t="shared" si="37"/>
        <v>0.67848623271833175</v>
      </c>
      <c r="R117">
        <f t="shared" si="38"/>
        <v>7.8119153575733371</v>
      </c>
      <c r="S117">
        <f t="shared" si="54"/>
        <v>31</v>
      </c>
      <c r="T117">
        <f t="shared" si="39"/>
        <v>0.75225594582679045</v>
      </c>
      <c r="U117">
        <f t="shared" si="40"/>
        <v>0.77405142238890967</v>
      </c>
      <c r="V117">
        <f t="shared" si="41"/>
        <v>0.31924324393457115</v>
      </c>
      <c r="W117">
        <f t="shared" si="42"/>
        <v>0.62522896636815328</v>
      </c>
      <c r="X117">
        <f t="shared" si="43"/>
        <v>8.6264253246350968</v>
      </c>
      <c r="Y117">
        <f t="shared" si="55"/>
        <v>31</v>
      </c>
      <c r="Z117">
        <f t="shared" si="44"/>
        <v>0.65147275923389092</v>
      </c>
      <c r="AA117">
        <f t="shared" si="45"/>
        <v>0.74262932194656628</v>
      </c>
      <c r="AB117">
        <f t="shared" si="46"/>
        <v>0.15147275923389092</v>
      </c>
      <c r="AC117">
        <f t="shared" si="47"/>
        <v>0.56019860106964292</v>
      </c>
      <c r="AD117">
        <f t="shared" si="48"/>
        <v>9.3281370985980647</v>
      </c>
      <c r="AE117">
        <f t="shared" si="49"/>
        <v>1.661925855955416</v>
      </c>
      <c r="AF117">
        <f t="shared" si="50"/>
        <v>0.24004818203642836</v>
      </c>
      <c r="AG117">
        <v>31</v>
      </c>
      <c r="AH117">
        <f t="shared" si="51"/>
        <v>3.7207468215646395</v>
      </c>
    </row>
    <row r="118" spans="6:34" x14ac:dyDescent="0.25">
      <c r="F118">
        <f t="shared" si="52"/>
        <v>31.25</v>
      </c>
      <c r="G118">
        <f t="shared" si="29"/>
        <v>1.040074205256839</v>
      </c>
      <c r="H118">
        <f t="shared" si="30"/>
        <v>0.85084728666277487</v>
      </c>
      <c r="I118">
        <f t="shared" si="28"/>
        <v>0.79007420525683902</v>
      </c>
      <c r="J118">
        <f t="shared" si="31"/>
        <v>0.78525778341669461</v>
      </c>
      <c r="K118">
        <f t="shared" si="32"/>
        <v>6.25</v>
      </c>
      <c r="L118">
        <f t="shared" si="33"/>
        <v>7.0676500045104014</v>
      </c>
      <c r="M118">
        <f t="shared" si="53"/>
        <v>31.25</v>
      </c>
      <c r="N118">
        <f t="shared" si="34"/>
        <v>0.83974177369933567</v>
      </c>
      <c r="O118">
        <f t="shared" si="35"/>
        <v>0.79947340674330658</v>
      </c>
      <c r="P118">
        <f t="shared" si="36"/>
        <v>0.48618838310606188</v>
      </c>
      <c r="Q118">
        <f t="shared" si="37"/>
        <v>0.68658319647729604</v>
      </c>
      <c r="R118">
        <f t="shared" si="38"/>
        <v>8.0109834385376431</v>
      </c>
      <c r="S118">
        <f t="shared" si="54"/>
        <v>31.25</v>
      </c>
      <c r="T118">
        <f t="shared" si="39"/>
        <v>0.77080545179316184</v>
      </c>
      <c r="U118">
        <f t="shared" si="40"/>
        <v>0.77958887234369967</v>
      </c>
      <c r="V118">
        <f t="shared" si="41"/>
        <v>0.33779274990094255</v>
      </c>
      <c r="W118">
        <f t="shared" si="42"/>
        <v>0.63224031308535011</v>
      </c>
      <c r="X118">
        <f t="shared" si="43"/>
        <v>8.8206329176992959</v>
      </c>
      <c r="Y118">
        <f t="shared" si="55"/>
        <v>31.25</v>
      </c>
      <c r="Z118">
        <f t="shared" si="44"/>
        <v>0.66753710262841959</v>
      </c>
      <c r="AA118">
        <f t="shared" si="45"/>
        <v>0.74778544078797315</v>
      </c>
      <c r="AB118">
        <f t="shared" si="46"/>
        <v>0.16753710262841959</v>
      </c>
      <c r="AC118">
        <f t="shared" si="47"/>
        <v>0.56652627180545401</v>
      </c>
      <c r="AD118">
        <f t="shared" si="48"/>
        <v>9.520250945616386</v>
      </c>
      <c r="AE118">
        <f t="shared" si="49"/>
        <v>1.7175127629718996</v>
      </c>
      <c r="AF118">
        <f t="shared" si="50"/>
        <v>0.23227907763033015</v>
      </c>
      <c r="AG118">
        <v>31.25</v>
      </c>
      <c r="AH118">
        <f t="shared" si="51"/>
        <v>3.6293605879739084</v>
      </c>
    </row>
    <row r="119" spans="6:34" x14ac:dyDescent="0.25">
      <c r="F119">
        <f t="shared" si="52"/>
        <v>31.5</v>
      </c>
      <c r="G119">
        <f t="shared" si="29"/>
        <v>1.0719468838535466</v>
      </c>
      <c r="H119">
        <f t="shared" si="30"/>
        <v>0.85812805485279187</v>
      </c>
      <c r="I119">
        <f t="shared" si="28"/>
        <v>0.82194688385354664</v>
      </c>
      <c r="J119">
        <f t="shared" si="31"/>
        <v>0.79444643602399556</v>
      </c>
      <c r="K119">
        <f t="shared" si="32"/>
        <v>6.5</v>
      </c>
      <c r="L119">
        <f t="shared" si="33"/>
        <v>7.2812782358726409</v>
      </c>
      <c r="M119">
        <f t="shared" si="53"/>
        <v>31.5</v>
      </c>
      <c r="N119">
        <f t="shared" si="34"/>
        <v>0.86227916086964695</v>
      </c>
      <c r="O119">
        <f t="shared" si="35"/>
        <v>0.80573304129168177</v>
      </c>
      <c r="P119">
        <f t="shared" si="36"/>
        <v>0.50872577027637322</v>
      </c>
      <c r="Q119">
        <f t="shared" si="37"/>
        <v>0.69452777183563441</v>
      </c>
      <c r="R119">
        <f t="shared" si="38"/>
        <v>8.211637784791737</v>
      </c>
      <c r="S119">
        <f t="shared" si="54"/>
        <v>31.5</v>
      </c>
      <c r="T119">
        <f t="shared" si="39"/>
        <v>0.78920715136076525</v>
      </c>
      <c r="U119">
        <f t="shared" si="40"/>
        <v>0.7850045285415419</v>
      </c>
      <c r="V119">
        <f t="shared" si="41"/>
        <v>0.35619444946854595</v>
      </c>
      <c r="W119">
        <f t="shared" si="42"/>
        <v>0.63915252579812498</v>
      </c>
      <c r="X119">
        <f t="shared" si="43"/>
        <v>9.0162096112473566</v>
      </c>
      <c r="Y119">
        <f t="shared" si="55"/>
        <v>31.5</v>
      </c>
      <c r="Z119">
        <f t="shared" si="44"/>
        <v>0.68347344192677328</v>
      </c>
      <c r="AA119">
        <f t="shared" si="45"/>
        <v>0.75284613676624756</v>
      </c>
      <c r="AB119">
        <f t="shared" si="46"/>
        <v>0.18347344192677328</v>
      </c>
      <c r="AC119">
        <f t="shared" si="47"/>
        <v>0.57278672233725469</v>
      </c>
      <c r="AD119">
        <f t="shared" si="48"/>
        <v>9.7135801478076296</v>
      </c>
      <c r="AE119">
        <f t="shared" si="49"/>
        <v>1.7763044614991659</v>
      </c>
      <c r="AF119">
        <f t="shared" si="50"/>
        <v>0.22459116049550051</v>
      </c>
      <c r="AG119">
        <v>31.5</v>
      </c>
      <c r="AH119">
        <f t="shared" si="51"/>
        <v>3.5373107778041333</v>
      </c>
    </row>
    <row r="120" spans="6:34" x14ac:dyDescent="0.25">
      <c r="F120">
        <f t="shared" si="52"/>
        <v>31.75</v>
      </c>
      <c r="G120">
        <f t="shared" si="29"/>
        <v>1.1035676018819998</v>
      </c>
      <c r="H120">
        <f t="shared" si="30"/>
        <v>0.86510962421311233</v>
      </c>
      <c r="I120">
        <f t="shared" si="28"/>
        <v>0.85356760188199976</v>
      </c>
      <c r="J120">
        <f t="shared" si="31"/>
        <v>0.80332769199424192</v>
      </c>
      <c r="K120">
        <f t="shared" si="32"/>
        <v>6.75</v>
      </c>
      <c r="L120">
        <f t="shared" si="33"/>
        <v>7.4966890981114318</v>
      </c>
      <c r="M120">
        <f t="shared" si="53"/>
        <v>31.75</v>
      </c>
      <c r="N120">
        <f t="shared" si="34"/>
        <v>0.88463838501355385</v>
      </c>
      <c r="O120">
        <f t="shared" si="35"/>
        <v>0.81182415148961962</v>
      </c>
      <c r="P120">
        <f t="shared" si="36"/>
        <v>0.53108499442028001</v>
      </c>
      <c r="Q120">
        <f t="shared" si="37"/>
        <v>0.70232005894847149</v>
      </c>
      <c r="R120">
        <f t="shared" si="38"/>
        <v>8.4138359152859543</v>
      </c>
      <c r="S120">
        <f t="shared" si="54"/>
        <v>31.75</v>
      </c>
      <c r="T120">
        <f t="shared" si="39"/>
        <v>0.8074633814264619</v>
      </c>
      <c r="U120">
        <f t="shared" si="40"/>
        <v>0.79030021824886598</v>
      </c>
      <c r="V120">
        <f t="shared" si="41"/>
        <v>0.3744506795342426</v>
      </c>
      <c r="W120">
        <f t="shared" si="42"/>
        <v>0.64596547802912352</v>
      </c>
      <c r="X120">
        <f t="shared" si="43"/>
        <v>9.2131251846946167</v>
      </c>
      <c r="Y120">
        <f t="shared" si="55"/>
        <v>31.75</v>
      </c>
      <c r="Z120">
        <f t="shared" si="44"/>
        <v>0.69928380094099984</v>
      </c>
      <c r="AA120">
        <f t="shared" si="45"/>
        <v>0.75781265575468137</v>
      </c>
      <c r="AB120">
        <f t="shared" si="46"/>
        <v>0.19928380094099984</v>
      </c>
      <c r="AC120">
        <f t="shared" si="47"/>
        <v>0.57897962499444988</v>
      </c>
      <c r="AD120">
        <f t="shared" si="48"/>
        <v>9.9081007040097031</v>
      </c>
      <c r="AE120">
        <f t="shared" si="49"/>
        <v>1.8384645250187481</v>
      </c>
      <c r="AF120">
        <f t="shared" si="50"/>
        <v>0.2169975405956579</v>
      </c>
      <c r="AG120">
        <v>31.75</v>
      </c>
      <c r="AH120">
        <f t="shared" si="51"/>
        <v>3.4448359569560694</v>
      </c>
    </row>
    <row r="121" spans="6:34" x14ac:dyDescent="0.25">
      <c r="F121">
        <f t="shared" si="52"/>
        <v>32</v>
      </c>
      <c r="G121">
        <f t="shared" si="29"/>
        <v>1.1349403117261032</v>
      </c>
      <c r="H121">
        <f t="shared" si="30"/>
        <v>0.87179983593811361</v>
      </c>
      <c r="I121">
        <f t="shared" si="28"/>
        <v>0.88494031172610321</v>
      </c>
      <c r="J121">
        <f t="shared" si="31"/>
        <v>0.81190558767277266</v>
      </c>
      <c r="K121">
        <f t="shared" si="32"/>
        <v>7</v>
      </c>
      <c r="L121">
        <f t="shared" si="33"/>
        <v>7.7138087677087555</v>
      </c>
      <c r="M121">
        <f t="shared" si="53"/>
        <v>32</v>
      </c>
      <c r="N121">
        <f t="shared" si="34"/>
        <v>0.90682224088851737</v>
      </c>
      <c r="O121">
        <f t="shared" si="35"/>
        <v>0.81774959671763259</v>
      </c>
      <c r="P121">
        <f t="shared" si="36"/>
        <v>0.55326885029524364</v>
      </c>
      <c r="Q121">
        <f t="shared" si="37"/>
        <v>0.70996033620958876</v>
      </c>
      <c r="R121">
        <f t="shared" si="38"/>
        <v>8.6175360549487863</v>
      </c>
      <c r="S121">
        <f t="shared" si="54"/>
        <v>32</v>
      </c>
      <c r="T121">
        <f t="shared" si="39"/>
        <v>0.82557642390016317</v>
      </c>
      <c r="U121">
        <f t="shared" si="40"/>
        <v>0.79547779320926704</v>
      </c>
      <c r="V121">
        <f t="shared" si="41"/>
        <v>0.39256372200794387</v>
      </c>
      <c r="W121">
        <f t="shared" si="42"/>
        <v>0.65267913078784878</v>
      </c>
      <c r="X121">
        <f t="shared" si="43"/>
        <v>9.4113498774195499</v>
      </c>
      <c r="Y121">
        <f t="shared" si="55"/>
        <v>32</v>
      </c>
      <c r="Z121">
        <f t="shared" si="44"/>
        <v>0.71497015586305168</v>
      </c>
      <c r="AA121">
        <f t="shared" si="45"/>
        <v>0.76268625768705167</v>
      </c>
      <c r="AB121">
        <f t="shared" si="46"/>
        <v>0.21497015586305168</v>
      </c>
      <c r="AC121">
        <f t="shared" si="47"/>
        <v>0.58510470661859781</v>
      </c>
      <c r="AD121">
        <f t="shared" si="48"/>
        <v>10.103788976386202</v>
      </c>
      <c r="AE121">
        <f t="shared" si="49"/>
        <v>1.9041672151395967</v>
      </c>
      <c r="AF121">
        <f t="shared" si="50"/>
        <v>0.20951010879167237</v>
      </c>
      <c r="AG121">
        <v>32</v>
      </c>
      <c r="AH121">
        <f t="shared" si="51"/>
        <v>3.3521617406667579</v>
      </c>
    </row>
    <row r="122" spans="6:34" x14ac:dyDescent="0.25">
      <c r="F122">
        <f t="shared" si="52"/>
        <v>32.25</v>
      </c>
      <c r="G122">
        <f t="shared" si="29"/>
        <v>1.166068873494323</v>
      </c>
      <c r="H122">
        <f t="shared" si="30"/>
        <v>0.87820669987972266</v>
      </c>
      <c r="I122">
        <f t="shared" si="28"/>
        <v>0.91606887349432298</v>
      </c>
      <c r="J122">
        <f t="shared" si="31"/>
        <v>0.82018461387959163</v>
      </c>
      <c r="K122">
        <f t="shared" si="32"/>
        <v>7.25</v>
      </c>
      <c r="L122">
        <f t="shared" si="33"/>
        <v>7.9325654034114059</v>
      </c>
      <c r="M122">
        <f t="shared" si="53"/>
        <v>32.25</v>
      </c>
      <c r="N122">
        <f t="shared" si="34"/>
        <v>0.92883345800340988</v>
      </c>
      <c r="O122">
        <f t="shared" si="35"/>
        <v>0.82351229891937661</v>
      </c>
      <c r="P122">
        <f t="shared" si="36"/>
        <v>0.57528006741013615</v>
      </c>
      <c r="Q122">
        <f t="shared" si="37"/>
        <v>0.71744905005957393</v>
      </c>
      <c r="R122">
        <f t="shared" si="38"/>
        <v>8.8226971515787902</v>
      </c>
      <c r="S122">
        <f t="shared" si="54"/>
        <v>32.25</v>
      </c>
      <c r="T122">
        <f t="shared" si="39"/>
        <v>0.84354850741653076</v>
      </c>
      <c r="U122">
        <f t="shared" si="40"/>
        <v>0.80053912559413798</v>
      </c>
      <c r="V122">
        <f t="shared" si="41"/>
        <v>0.41053580552431146</v>
      </c>
      <c r="W122">
        <f t="shared" si="42"/>
        <v>0.65929352827462362</v>
      </c>
      <c r="X122">
        <f t="shared" si="43"/>
        <v>9.6108543943718665</v>
      </c>
      <c r="Y122">
        <f t="shared" si="55"/>
        <v>32.25</v>
      </c>
      <c r="Z122">
        <f t="shared" si="44"/>
        <v>0.73053443674716156</v>
      </c>
      <c r="AA122">
        <f t="shared" si="45"/>
        <v>0.76746821435198354</v>
      </c>
      <c r="AB122">
        <f t="shared" si="46"/>
        <v>0.23053443674716156</v>
      </c>
      <c r="AC122">
        <f t="shared" si="47"/>
        <v>0.59116174632411622</v>
      </c>
      <c r="AD122">
        <f t="shared" si="48"/>
        <v>10.300621691607022</v>
      </c>
      <c r="AE122">
        <f t="shared" si="49"/>
        <v>1.9735980710697272</v>
      </c>
      <c r="AF122">
        <f t="shared" si="50"/>
        <v>0.20213957758136566</v>
      </c>
      <c r="AG122">
        <v>32.25</v>
      </c>
      <c r="AH122">
        <f t="shared" si="51"/>
        <v>3.2595006884995215</v>
      </c>
    </row>
    <row r="123" spans="6:34" x14ac:dyDescent="0.25">
      <c r="F123">
        <f t="shared" si="52"/>
        <v>32.5</v>
      </c>
      <c r="G123">
        <f t="shared" si="29"/>
        <v>1.1969570578699642</v>
      </c>
      <c r="H123">
        <f t="shared" si="30"/>
        <v>0.88433835361148783</v>
      </c>
      <c r="I123">
        <f t="shared" si="28"/>
        <v>0.9469570578699642</v>
      </c>
      <c r="J123">
        <f t="shared" si="31"/>
        <v>0.82816966938516878</v>
      </c>
      <c r="K123">
        <f t="shared" si="32"/>
        <v>7.5</v>
      </c>
      <c r="L123">
        <f t="shared" si="33"/>
        <v>8.1528891832161285</v>
      </c>
      <c r="M123">
        <f t="shared" si="53"/>
        <v>32.5</v>
      </c>
      <c r="N123">
        <f t="shared" si="34"/>
        <v>0.95067470263396614</v>
      </c>
      <c r="O123">
        <f t="shared" si="35"/>
        <v>0.82911523306933477</v>
      </c>
      <c r="P123">
        <f t="shared" si="36"/>
        <v>0.59712131204069241</v>
      </c>
      <c r="Q123">
        <f t="shared" si="37"/>
        <v>0.7247868050331292</v>
      </c>
      <c r="R123">
        <f t="shared" si="38"/>
        <v>9.0292788902819652</v>
      </c>
      <c r="S123">
        <f t="shared" si="54"/>
        <v>32.5</v>
      </c>
      <c r="T123">
        <f t="shared" si="39"/>
        <v>0.86138180898058592</v>
      </c>
      <c r="U123">
        <f t="shared" si="40"/>
        <v>0.80548610419215294</v>
      </c>
      <c r="V123">
        <f t="shared" si="41"/>
        <v>0.42836910708836662</v>
      </c>
      <c r="W123">
        <f t="shared" si="42"/>
        <v>0.66580879369321166</v>
      </c>
      <c r="X123">
        <f t="shared" si="43"/>
        <v>9.8116099106982411</v>
      </c>
      <c r="Y123">
        <f t="shared" si="55"/>
        <v>32.5</v>
      </c>
      <c r="Z123">
        <f t="shared" si="44"/>
        <v>0.74597852893498207</v>
      </c>
      <c r="AA123">
        <f t="shared" si="45"/>
        <v>0.7721598073133098</v>
      </c>
      <c r="AB123">
        <f t="shared" si="46"/>
        <v>0.24597852893498207</v>
      </c>
      <c r="AC123">
        <f t="shared" si="47"/>
        <v>0.59715057331111199</v>
      </c>
      <c r="AD123">
        <f t="shared" si="48"/>
        <v>10.498575941541324</v>
      </c>
      <c r="AE123">
        <f t="shared" si="49"/>
        <v>2.0469545417792951</v>
      </c>
      <c r="AF123">
        <f t="shared" si="50"/>
        <v>0.19489552516132386</v>
      </c>
      <c r="AG123">
        <v>32.5</v>
      </c>
      <c r="AH123">
        <f t="shared" si="51"/>
        <v>3.1670522838715125</v>
      </c>
    </row>
    <row r="124" spans="6:34" x14ac:dyDescent="0.25">
      <c r="F124">
        <f t="shared" si="52"/>
        <v>32.75</v>
      </c>
      <c r="G124">
        <f t="shared" si="29"/>
        <v>1.2276085488522408</v>
      </c>
      <c r="H124">
        <f t="shared" si="30"/>
        <v>0.89020302445413746</v>
      </c>
      <c r="I124">
        <f t="shared" si="28"/>
        <v>0.9776085488522408</v>
      </c>
      <c r="J124">
        <f t="shared" si="31"/>
        <v>0.83586601621439383</v>
      </c>
      <c r="K124">
        <f t="shared" si="32"/>
        <v>7.75</v>
      </c>
      <c r="L124">
        <f t="shared" si="33"/>
        <v>8.3747123314921268</v>
      </c>
      <c r="M124">
        <f t="shared" si="53"/>
        <v>32.75</v>
      </c>
      <c r="N124">
        <f t="shared" si="34"/>
        <v>0.97234857976101219</v>
      </c>
      <c r="O124">
        <f t="shared" si="35"/>
        <v>0.83456141819796059</v>
      </c>
      <c r="P124">
        <f t="shared" si="36"/>
        <v>0.61879518916773835</v>
      </c>
      <c r="Q124">
        <f t="shared" si="37"/>
        <v>0.73197435406007061</v>
      </c>
      <c r="R124">
        <f t="shared" si="38"/>
        <v>9.2372417055962295</v>
      </c>
      <c r="S124">
        <f t="shared" si="54"/>
        <v>32.75</v>
      </c>
      <c r="T124">
        <f t="shared" si="39"/>
        <v>0.87907845555026687</v>
      </c>
      <c r="U124">
        <f t="shared" si="40"/>
        <v>0.81032063082838512</v>
      </c>
      <c r="V124">
        <f t="shared" si="41"/>
        <v>0.44606575365804757</v>
      </c>
      <c r="W124">
        <f t="shared" si="42"/>
        <v>0.672225125174432</v>
      </c>
      <c r="X124">
        <f t="shared" si="43"/>
        <v>10.013588075444321</v>
      </c>
      <c r="Y124">
        <f t="shared" si="55"/>
        <v>32.75</v>
      </c>
      <c r="Z124">
        <f t="shared" si="44"/>
        <v>0.76130427442612048</v>
      </c>
      <c r="AA124">
        <f t="shared" si="45"/>
        <v>0.77676232595119798</v>
      </c>
      <c r="AB124">
        <f t="shared" si="46"/>
        <v>0.26130427442612048</v>
      </c>
      <c r="AC124">
        <f t="shared" si="47"/>
        <v>0.60307106473106142</v>
      </c>
      <c r="AD124">
        <f t="shared" si="48"/>
        <v>10.697629183494286</v>
      </c>
      <c r="AE124">
        <f t="shared" si="49"/>
        <v>2.1244466630465224</v>
      </c>
      <c r="AF124">
        <f t="shared" si="50"/>
        <v>0.18778644215493609</v>
      </c>
      <c r="AG124">
        <v>32.75</v>
      </c>
      <c r="AH124">
        <f t="shared" si="51"/>
        <v>3.0750029902870786</v>
      </c>
    </row>
    <row r="125" spans="6:34" x14ac:dyDescent="0.25">
      <c r="F125">
        <f t="shared" si="52"/>
        <v>33</v>
      </c>
      <c r="G125">
        <f t="shared" si="29"/>
        <v>1.2580269463931182</v>
      </c>
      <c r="H125">
        <f t="shared" si="30"/>
        <v>0.8958089943992863</v>
      </c>
      <c r="I125">
        <f t="shared" si="28"/>
        <v>1.0080269463931182</v>
      </c>
      <c r="J125">
        <f t="shared" si="31"/>
        <v>0.84327923687359907</v>
      </c>
      <c r="K125">
        <f t="shared" si="32"/>
        <v>8</v>
      </c>
      <c r="L125">
        <f t="shared" si="33"/>
        <v>8.5979691369737061</v>
      </c>
      <c r="M125">
        <f t="shared" si="53"/>
        <v>33</v>
      </c>
      <c r="N125">
        <f t="shared" si="34"/>
        <v>0.99385763493499479</v>
      </c>
      <c r="O125">
        <f t="shared" si="35"/>
        <v>0.83985390895802314</v>
      </c>
      <c r="P125">
        <f t="shared" si="36"/>
        <v>0.64030424434172106</v>
      </c>
      <c r="Q125">
        <f t="shared" si="37"/>
        <v>0.73901258903222766</v>
      </c>
      <c r="R125">
        <f t="shared" si="38"/>
        <v>9.4465467914400882</v>
      </c>
      <c r="S125">
        <f t="shared" si="54"/>
        <v>33</v>
      </c>
      <c r="T125">
        <f t="shared" si="39"/>
        <v>0.89664052555880924</v>
      </c>
      <c r="U125">
        <f t="shared" si="40"/>
        <v>0.81504461700392428</v>
      </c>
      <c r="V125">
        <f t="shared" si="41"/>
        <v>0.46362782366658994</v>
      </c>
      <c r="W125">
        <f t="shared" si="42"/>
        <v>0.67854279181256816</v>
      </c>
      <c r="X125">
        <f t="shared" si="43"/>
        <v>10.216761014389309</v>
      </c>
      <c r="Y125">
        <f t="shared" si="55"/>
        <v>33</v>
      </c>
      <c r="Z125">
        <f t="shared" si="44"/>
        <v>0.77651347319655906</v>
      </c>
      <c r="AA125">
        <f t="shared" si="45"/>
        <v>0.78127706561894616</v>
      </c>
      <c r="AB125">
        <f t="shared" si="46"/>
        <v>0.27651347319655906</v>
      </c>
      <c r="AC125">
        <f t="shared" si="47"/>
        <v>0.60892314360587352</v>
      </c>
      <c r="AD125">
        <f t="shared" si="48"/>
        <v>10.897759240017766</v>
      </c>
      <c r="AE125">
        <f t="shared" si="49"/>
        <v>2.2062977817725509</v>
      </c>
      <c r="AF125">
        <f t="shared" si="50"/>
        <v>0.18081978040195484</v>
      </c>
      <c r="AG125">
        <v>33</v>
      </c>
      <c r="AH125">
        <f t="shared" si="51"/>
        <v>2.9835263766322551</v>
      </c>
    </row>
    <row r="126" spans="6:34" x14ac:dyDescent="0.25">
      <c r="F126">
        <f t="shared" si="52"/>
        <v>33.25</v>
      </c>
      <c r="G126">
        <f t="shared" si="29"/>
        <v>1.2882157689346498</v>
      </c>
      <c r="H126">
        <f t="shared" si="30"/>
        <v>0.90116456785380628</v>
      </c>
      <c r="I126">
        <f t="shared" si="28"/>
        <v>1.0382157689346498</v>
      </c>
      <c r="J126">
        <f t="shared" si="31"/>
        <v>0.85041519357226736</v>
      </c>
      <c r="K126">
        <f t="shared" si="32"/>
        <v>8.25</v>
      </c>
      <c r="L126">
        <f t="shared" si="33"/>
        <v>8.8225959623381698</v>
      </c>
      <c r="M126">
        <f t="shared" si="53"/>
        <v>33.25</v>
      </c>
      <c r="N126">
        <f t="shared" si="34"/>
        <v>1.0152043560701491</v>
      </c>
      <c r="O126">
        <f t="shared" si="35"/>
        <v>0.8449957877151506</v>
      </c>
      <c r="P126">
        <f t="shared" si="36"/>
        <v>0.66165096547687541</v>
      </c>
      <c r="Q126">
        <f t="shared" si="37"/>
        <v>0.74590253164629594</v>
      </c>
      <c r="R126">
        <f t="shared" si="38"/>
        <v>9.6571561090187465</v>
      </c>
      <c r="S126">
        <f t="shared" si="54"/>
        <v>33.25</v>
      </c>
      <c r="T126">
        <f t="shared" si="39"/>
        <v>0.91407005037968048</v>
      </c>
      <c r="U126">
        <f t="shared" si="40"/>
        <v>0.81965998074697888</v>
      </c>
      <c r="V126">
        <f t="shared" si="41"/>
        <v>0.48105734848746118</v>
      </c>
      <c r="W126">
        <f t="shared" si="42"/>
        <v>0.68476212981587536</v>
      </c>
      <c r="X126">
        <f t="shared" si="43"/>
        <v>10.421101332067032</v>
      </c>
      <c r="Y126">
        <f t="shared" si="55"/>
        <v>33.25</v>
      </c>
      <c r="Z126">
        <f t="shared" si="44"/>
        <v>0.79160788446732488</v>
      </c>
      <c r="AA126">
        <f t="shared" si="45"/>
        <v>0.78570532591048292</v>
      </c>
      <c r="AB126">
        <f t="shared" si="46"/>
        <v>0.29160788446732488</v>
      </c>
      <c r="AC126">
        <f t="shared" si="47"/>
        <v>0.61470677680069463</v>
      </c>
      <c r="AD126">
        <f t="shared" si="48"/>
        <v>11.098944298323376</v>
      </c>
      <c r="AE126">
        <f t="shared" si="49"/>
        <v>2.2927453301522571</v>
      </c>
      <c r="AF126">
        <f t="shared" si="50"/>
        <v>0.17400200325560783</v>
      </c>
      <c r="AG126">
        <v>33.25</v>
      </c>
      <c r="AH126">
        <f t="shared" si="51"/>
        <v>2.8927833041244804</v>
      </c>
    </row>
    <row r="127" spans="6:34" x14ac:dyDescent="0.25">
      <c r="F127">
        <f t="shared" si="52"/>
        <v>33.5</v>
      </c>
      <c r="G127">
        <f t="shared" si="29"/>
        <v>1.3181784558512801</v>
      </c>
      <c r="H127">
        <f t="shared" si="30"/>
        <v>0.90627804211559237</v>
      </c>
      <c r="I127">
        <f t="shared" si="28"/>
        <v>1.0681784558512801</v>
      </c>
      <c r="J127">
        <f t="shared" si="31"/>
        <v>0.85727998948976314</v>
      </c>
      <c r="K127">
        <f t="shared" si="32"/>
        <v>8.5</v>
      </c>
      <c r="L127">
        <f t="shared" si="33"/>
        <v>9.0485312460631704</v>
      </c>
      <c r="M127">
        <f t="shared" si="53"/>
        <v>33.5</v>
      </c>
      <c r="N127">
        <f t="shared" si="34"/>
        <v>1.0363911751714678</v>
      </c>
      <c r="O127">
        <f t="shared" si="35"/>
        <v>0.84999015714498982</v>
      </c>
      <c r="P127">
        <f t="shared" si="36"/>
        <v>0.68283778457819411</v>
      </c>
      <c r="Q127">
        <f t="shared" si="37"/>
        <v>0.75264532453070887</v>
      </c>
      <c r="R127">
        <f t="shared" si="38"/>
        <v>9.8690323928166599</v>
      </c>
      <c r="S127">
        <f t="shared" si="54"/>
        <v>33.5</v>
      </c>
      <c r="T127">
        <f t="shared" si="39"/>
        <v>0.93136901573664155</v>
      </c>
      <c r="U127">
        <f t="shared" si="40"/>
        <v>0.82416864366658105</v>
      </c>
      <c r="V127">
        <f t="shared" si="41"/>
        <v>0.49835631384442225</v>
      </c>
      <c r="W127">
        <f t="shared" si="42"/>
        <v>0.69088353877203723</v>
      </c>
      <c r="X127">
        <f t="shared" si="43"/>
        <v>10.626582113025272</v>
      </c>
      <c r="Y127">
        <f t="shared" si="55"/>
        <v>33.5</v>
      </c>
      <c r="Z127">
        <f t="shared" si="44"/>
        <v>0.80658922792564014</v>
      </c>
      <c r="AA127">
        <f t="shared" si="45"/>
        <v>0.79004840903374185</v>
      </c>
      <c r="AB127">
        <f t="shared" si="46"/>
        <v>0.30658922792564014</v>
      </c>
      <c r="AC127">
        <f t="shared" si="47"/>
        <v>0.62042197305064506</v>
      </c>
      <c r="AD127">
        <f t="shared" si="48"/>
        <v>11.301162909325379</v>
      </c>
      <c r="AE127">
        <f t="shared" si="49"/>
        <v>2.3840416524964616</v>
      </c>
      <c r="AF127">
        <f t="shared" si="50"/>
        <v>0.16733863688315942</v>
      </c>
      <c r="AG127">
        <v>33.5</v>
      </c>
      <c r="AH127">
        <f t="shared" si="51"/>
        <v>2.8029221677929201</v>
      </c>
    </row>
    <row r="128" spans="6:34" x14ac:dyDescent="0.25">
      <c r="F128">
        <f t="shared" si="52"/>
        <v>33.75</v>
      </c>
      <c r="G128">
        <f t="shared" si="29"/>
        <v>1.3479183698013526</v>
      </c>
      <c r="H128">
        <f t="shared" si="30"/>
        <v>0.91115768048183199</v>
      </c>
      <c r="I128">
        <f t="shared" si="28"/>
        <v>1.0979183698013526</v>
      </c>
      <c r="J128">
        <f t="shared" si="31"/>
        <v>0.86387993211812808</v>
      </c>
      <c r="K128">
        <f t="shared" si="32"/>
        <v>8.75</v>
      </c>
      <c r="L128">
        <f t="shared" si="33"/>
        <v>9.275715497234259</v>
      </c>
      <c r="M128">
        <f t="shared" si="53"/>
        <v>33.75</v>
      </c>
      <c r="N128">
        <f t="shared" si="34"/>
        <v>1.0574204699974685</v>
      </c>
      <c r="O128">
        <f t="shared" si="35"/>
        <v>0.85484013331896269</v>
      </c>
      <c r="P128">
        <f t="shared" si="36"/>
        <v>0.7038670794041948</v>
      </c>
      <c r="Q128">
        <f t="shared" si="37"/>
        <v>0.75924222266276598</v>
      </c>
      <c r="R128">
        <f t="shared" si="38"/>
        <v>10.082139154800753</v>
      </c>
      <c r="S128">
        <f t="shared" si="54"/>
        <v>33.75</v>
      </c>
      <c r="T128">
        <f t="shared" si="39"/>
        <v>0.94853936306139208</v>
      </c>
      <c r="U128">
        <f t="shared" si="40"/>
        <v>0.82857252820018401</v>
      </c>
      <c r="V128">
        <f t="shared" si="41"/>
        <v>0.51552666116917278</v>
      </c>
      <c r="W128">
        <f t="shared" si="42"/>
        <v>0.69690747802901187</v>
      </c>
      <c r="X128">
        <f t="shared" si="43"/>
        <v>10.833176922373035</v>
      </c>
      <c r="Y128">
        <f t="shared" si="55"/>
        <v>33.75</v>
      </c>
      <c r="Z128">
        <f t="shared" si="44"/>
        <v>0.82145918490067626</v>
      </c>
      <c r="AA128">
        <f t="shared" si="45"/>
        <v>0.79430761828522312</v>
      </c>
      <c r="AB128">
        <f t="shared" si="46"/>
        <v>0.32145918490067626</v>
      </c>
      <c r="AC128">
        <f t="shared" si="47"/>
        <v>0.62606878104153685</v>
      </c>
      <c r="AD128">
        <f t="shared" si="48"/>
        <v>11.504393986339114</v>
      </c>
      <c r="AE128">
        <f t="shared" si="49"/>
        <v>2.4804548877179644</v>
      </c>
      <c r="AF128">
        <f t="shared" si="50"/>
        <v>0.16083432211438539</v>
      </c>
      <c r="AG128">
        <v>33.75</v>
      </c>
      <c r="AH128">
        <f t="shared" si="51"/>
        <v>2.7140791856802533</v>
      </c>
    </row>
    <row r="129" spans="6:34" x14ac:dyDescent="0.25">
      <c r="F129">
        <f t="shared" si="52"/>
        <v>34</v>
      </c>
      <c r="G129">
        <f t="shared" si="29"/>
        <v>1.3774387989918428</v>
      </c>
      <c r="H129">
        <f t="shared" si="30"/>
        <v>0.91581168788324407</v>
      </c>
      <c r="I129">
        <f t="shared" si="28"/>
        <v>1.1274387989918428</v>
      </c>
      <c r="J129">
        <f t="shared" si="31"/>
        <v>0.87022149869460941</v>
      </c>
      <c r="K129">
        <f t="shared" si="32"/>
        <v>9</v>
      </c>
      <c r="L129">
        <f t="shared" si="33"/>
        <v>9.5040912839475418</v>
      </c>
      <c r="M129">
        <f t="shared" si="53"/>
        <v>34</v>
      </c>
      <c r="N129">
        <f t="shared" si="34"/>
        <v>1.0782945656616014</v>
      </c>
      <c r="O129">
        <f t="shared" si="35"/>
        <v>0.85954883926030734</v>
      </c>
      <c r="P129">
        <f t="shared" si="36"/>
        <v>0.72474117506832769</v>
      </c>
      <c r="Q129">
        <f t="shared" si="37"/>
        <v>0.76569458508056509</v>
      </c>
      <c r="R129">
        <f t="shared" si="38"/>
        <v>10.296440686954238</v>
      </c>
      <c r="S129">
        <f t="shared" si="54"/>
        <v>34</v>
      </c>
      <c r="T129">
        <f t="shared" si="39"/>
        <v>0.96558299080111498</v>
      </c>
      <c r="U129">
        <f t="shared" si="40"/>
        <v>0.83287355504660632</v>
      </c>
      <c r="V129">
        <f t="shared" si="41"/>
        <v>0.53257028890889568</v>
      </c>
      <c r="W129">
        <f t="shared" si="42"/>
        <v>0.70283446319133169</v>
      </c>
      <c r="X129">
        <f t="shared" si="43"/>
        <v>11.040859805662961</v>
      </c>
      <c r="Y129">
        <f t="shared" si="55"/>
        <v>34</v>
      </c>
      <c r="Z129">
        <f t="shared" si="44"/>
        <v>0.8362193994959215</v>
      </c>
      <c r="AA129">
        <f t="shared" si="45"/>
        <v>0.79848425662119538</v>
      </c>
      <c r="AB129">
        <f t="shared" si="46"/>
        <v>0.3362193994959215</v>
      </c>
      <c r="AC129">
        <f t="shared" si="47"/>
        <v>0.63164728754448063</v>
      </c>
      <c r="AD129">
        <f t="shared" si="48"/>
        <v>11.708616803459869</v>
      </c>
      <c r="AE129">
        <f t="shared" si="49"/>
        <v>2.5822699107205191</v>
      </c>
      <c r="AF129">
        <f t="shared" si="50"/>
        <v>0.15449286642933374</v>
      </c>
      <c r="AG129">
        <v>34</v>
      </c>
      <c r="AH129">
        <f t="shared" si="51"/>
        <v>2.6263787292986738</v>
      </c>
    </row>
    <row r="130" spans="6:34" x14ac:dyDescent="0.25">
      <c r="F130">
        <f t="shared" si="52"/>
        <v>34.25</v>
      </c>
      <c r="G130">
        <f t="shared" si="29"/>
        <v>1.4067429593601344</v>
      </c>
      <c r="H130">
        <f t="shared" si="30"/>
        <v>0.92024818893190441</v>
      </c>
      <c r="I130">
        <f t="shared" si="28"/>
        <v>1.1567429593601344</v>
      </c>
      <c r="J130">
        <f t="shared" si="31"/>
        <v>0.87631130372206134</v>
      </c>
      <c r="K130">
        <f t="shared" si="32"/>
        <v>9.25</v>
      </c>
      <c r="L130">
        <f t="shared" si="33"/>
        <v>9.7336032159249122</v>
      </c>
      <c r="M130">
        <f t="shared" si="53"/>
        <v>34.25</v>
      </c>
      <c r="N130">
        <f t="shared" si="34"/>
        <v>1.0990157361749986</v>
      </c>
      <c r="O130">
        <f t="shared" si="35"/>
        <v>0.86411939895192091</v>
      </c>
      <c r="P130">
        <f t="shared" si="36"/>
        <v>0.74546234558172486</v>
      </c>
      <c r="Q130">
        <f t="shared" si="37"/>
        <v>0.77200386689276268</v>
      </c>
      <c r="R130">
        <f t="shared" si="38"/>
        <v>10.511902062256343</v>
      </c>
      <c r="S130">
        <f t="shared" si="54"/>
        <v>34.25</v>
      </c>
      <c r="T130">
        <f t="shared" si="39"/>
        <v>0.98250175567812403</v>
      </c>
      <c r="U130">
        <f t="shared" si="40"/>
        <v>0.8370736407759809</v>
      </c>
      <c r="V130">
        <f t="shared" si="41"/>
        <v>0.54948905378590474</v>
      </c>
      <c r="W130">
        <f t="shared" si="42"/>
        <v>0.70866506273158081</v>
      </c>
      <c r="X130">
        <f t="shared" si="43"/>
        <v>11.249605288154282</v>
      </c>
      <c r="Y130">
        <f t="shared" si="55"/>
        <v>34.25</v>
      </c>
      <c r="Z130">
        <f t="shared" si="44"/>
        <v>0.85087147968006716</v>
      </c>
      <c r="AA130">
        <f t="shared" si="45"/>
        <v>0.80257962532113059</v>
      </c>
      <c r="AB130">
        <f t="shared" si="46"/>
        <v>0.35087147968006716</v>
      </c>
      <c r="AC130">
        <f t="shared" si="47"/>
        <v>0.63715761560417372</v>
      </c>
      <c r="AD130">
        <f t="shared" si="48"/>
        <v>11.913810993645299</v>
      </c>
      <c r="AE130">
        <f t="shared" si="49"/>
        <v>2.6897893361674008</v>
      </c>
      <c r="AF130">
        <f t="shared" si="50"/>
        <v>0.14831729572170638</v>
      </c>
      <c r="AG130">
        <v>34.25</v>
      </c>
      <c r="AH130">
        <f t="shared" si="51"/>
        <v>2.5399336892342217</v>
      </c>
    </row>
    <row r="131" spans="6:34" x14ac:dyDescent="0.25">
      <c r="F131">
        <f t="shared" si="52"/>
        <v>34.5</v>
      </c>
      <c r="G131">
        <f t="shared" si="29"/>
        <v>1.4358339966764528</v>
      </c>
      <c r="H131">
        <f t="shared" si="30"/>
        <v>0.92447520826604523</v>
      </c>
      <c r="I131">
        <f t="shared" ref="I131:I193" si="56">G131-$D$4*SQRT($H$1)</f>
        <v>1.1858339966764528</v>
      </c>
      <c r="J131">
        <f t="shared" si="31"/>
        <v>0.88215606856160189</v>
      </c>
      <c r="K131">
        <f t="shared" si="32"/>
        <v>9.5</v>
      </c>
      <c r="L131">
        <f t="shared" si="33"/>
        <v>9.9641979219308929</v>
      </c>
      <c r="M131">
        <f t="shared" si="53"/>
        <v>34.5</v>
      </c>
      <c r="N131">
        <f t="shared" si="34"/>
        <v>1.1195862059331183</v>
      </c>
      <c r="O131">
        <f t="shared" si="35"/>
        <v>0.86855493177744703</v>
      </c>
      <c r="P131">
        <f t="shared" si="36"/>
        <v>0.76603281533984457</v>
      </c>
      <c r="Q131">
        <f t="shared" si="37"/>
        <v>0.77817161158777193</v>
      </c>
      <c r="R131">
        <f t="shared" si="38"/>
        <v>10.728489134218556</v>
      </c>
      <c r="S131">
        <f t="shared" si="54"/>
        <v>34.5</v>
      </c>
      <c r="T131">
        <f t="shared" si="39"/>
        <v>0.99929747390370605</v>
      </c>
      <c r="U131">
        <f t="shared" si="40"/>
        <v>0.8411746956085655</v>
      </c>
      <c r="V131">
        <f t="shared" si="41"/>
        <v>0.56628477201148675</v>
      </c>
      <c r="W131">
        <f t="shared" si="42"/>
        <v>0.71439989471646559</v>
      </c>
      <c r="X131">
        <f t="shared" si="43"/>
        <v>11.459388373499628</v>
      </c>
      <c r="Y131">
        <f t="shared" si="55"/>
        <v>34.5</v>
      </c>
      <c r="Z131">
        <f t="shared" si="44"/>
        <v>0.8654169983382265</v>
      </c>
      <c r="AA131">
        <f t="shared" si="45"/>
        <v>0.80659502273911443</v>
      </c>
      <c r="AB131">
        <f t="shared" si="46"/>
        <v>0.3654169983382265</v>
      </c>
      <c r="AC131">
        <f t="shared" si="47"/>
        <v>0.64259992278054567</v>
      </c>
      <c r="AD131">
        <f t="shared" si="48"/>
        <v>12.119956546523925</v>
      </c>
      <c r="AE131">
        <f t="shared" si="49"/>
        <v>2.8033345883556464</v>
      </c>
      <c r="AF131">
        <f t="shared" si="50"/>
        <v>0.14230990551700093</v>
      </c>
      <c r="AG131">
        <v>34.5</v>
      </c>
      <c r="AH131">
        <f t="shared" si="51"/>
        <v>2.4548458701682661</v>
      </c>
    </row>
    <row r="132" spans="6:34" x14ac:dyDescent="0.25">
      <c r="F132">
        <f t="shared" si="52"/>
        <v>34.75</v>
      </c>
      <c r="G132">
        <f t="shared" ref="G132:G193" si="57">(LN(F132/$C$2)+($D$3+0.5*$D$4^2)*$H$1)/($D$4*SQRT($H$1))</f>
        <v>1.4647149885704012</v>
      </c>
      <c r="H132">
        <f t="shared" ref="H132:H193" si="58">NORMSDIST(G132)</f>
        <v>0.92850065307243024</v>
      </c>
      <c r="I132">
        <f t="shared" si="56"/>
        <v>1.2147149885704012</v>
      </c>
      <c r="J132">
        <f t="shared" ref="J132:J193" si="59">NORMSDIST(I132)</f>
        <v>0.8877625930698213</v>
      </c>
      <c r="K132">
        <f t="shared" ref="K132:K193" si="60">IF(F132-$C$2&gt;0,F132-$C$2,0)</f>
        <v>9.75</v>
      </c>
      <c r="L132">
        <f t="shared" ref="L132:L193" si="61">F132*H132-$C$2*J132/EXP($D$3*$H$1)</f>
        <v>10.195824022550354</v>
      </c>
      <c r="M132">
        <f t="shared" si="53"/>
        <v>34.75</v>
      </c>
      <c r="N132">
        <f t="shared" ref="N132:N193" si="62">(LN(M132/$C$2)+($D$3+0.5*$D$4^2)*$O$1)/($D$4*SQRT($O$1))</f>
        <v>1.1400081511487228</v>
      </c>
      <c r="O132">
        <f t="shared" ref="O132:O193" si="63">NORMSDIST(N132)</f>
        <v>0.87285854737708968</v>
      </c>
      <c r="P132">
        <f t="shared" ref="P132:P193" si="64">N132-$D$4*SQRT($O$1)</f>
        <v>0.78645476055544905</v>
      </c>
      <c r="Q132">
        <f t="shared" ref="Q132:Q193" si="65">NORMSDIST(P132)</f>
        <v>0.78419944364275018</v>
      </c>
      <c r="R132">
        <f t="shared" ref="R132:R193" si="66">M132*O132-$C$2*Q132/EXP($D$3*$O$1)</f>
        <v>10.946168535083295</v>
      </c>
      <c r="S132">
        <f t="shared" si="54"/>
        <v>34.75</v>
      </c>
      <c r="T132">
        <f t="shared" ref="T132:T193" si="67">(LN(S132/$C$2)+($D$3+0.5*$D$4^2)*$U$1)/($D$4*SQRT($U$1))</f>
        <v>1.0159719223481405</v>
      </c>
      <c r="U132">
        <f t="shared" ref="U132:U193" si="68">NORMSDIST(T132)</f>
        <v>0.84517862135449051</v>
      </c>
      <c r="V132">
        <f t="shared" ref="V132:V193" si="69">T132-$D$4*SQRT($U$1)</f>
        <v>0.58295922045592119</v>
      </c>
      <c r="W132">
        <f t="shared" ref="W132:W193" si="70">NORMSDIST(V132)</f>
        <v>0.72003962364661922</v>
      </c>
      <c r="X132">
        <f t="shared" ref="X132:X193" si="71">S132*U132-$C$2*W132/EXP($D$3*$U$1)</f>
        <v>11.670184541896717</v>
      </c>
      <c r="Y132">
        <f t="shared" si="55"/>
        <v>34.75</v>
      </c>
      <c r="Z132">
        <f t="shared" ref="Z132:Z193" si="72">(LN(Y132/$C$2)+($D$3+0.5*$D$4^2)*$U$1)/($D$4*SQRT($AA$1))</f>
        <v>0.87985749428520066</v>
      </c>
      <c r="AA132">
        <f t="shared" ref="AA132:AA193" si="73">NORMSDIST(Z132)</f>
        <v>0.81053174313910681</v>
      </c>
      <c r="AB132">
        <f t="shared" ref="AB132:AB193" si="74">Z132-$D$4*SQRT($AA$1)</f>
        <v>0.37985749428520066</v>
      </c>
      <c r="AC132">
        <f t="shared" ref="AC132:AC193" si="75">NORMSDIST(AB132)</f>
        <v>0.64797439944334123</v>
      </c>
      <c r="AD132">
        <f t="shared" ref="AD132:AD193" si="76">Y132*AA132-$C$2*AC132/EXP($D$3*$AA$1)</f>
        <v>12.327033805950563</v>
      </c>
      <c r="AE132">
        <f t="shared" ref="AE132:AE193" si="77">EXP(-G132^2/2)</f>
        <v>2.9232470411846196</v>
      </c>
      <c r="AF132">
        <f t="shared" ref="AF132:AF193" si="78">EXP(-(G132^2)/2)/SQRT(2*PI())</f>
        <v>0.13647231136502405</v>
      </c>
      <c r="AG132">
        <v>34.75</v>
      </c>
      <c r="AH132">
        <f t="shared" ref="AH132:AH193" si="79">AF132*AG132*SQRT($H$1)</f>
        <v>2.3712064099672929</v>
      </c>
    </row>
    <row r="133" spans="6:34" x14ac:dyDescent="0.25">
      <c r="F133">
        <f t="shared" ref="F133:F193" si="80">F132+0.25</f>
        <v>35</v>
      </c>
      <c r="G133">
        <f t="shared" si="57"/>
        <v>1.4933889464848515</v>
      </c>
      <c r="H133">
        <f t="shared" si="58"/>
        <v>0.9323322976654117</v>
      </c>
      <c r="I133">
        <f t="shared" si="56"/>
        <v>1.2433889464848515</v>
      </c>
      <c r="J133">
        <f t="shared" si="59"/>
        <v>0.89313772924233048</v>
      </c>
      <c r="K133">
        <f t="shared" si="60"/>
        <v>10</v>
      </c>
      <c r="L133">
        <f t="shared" si="61"/>
        <v>10.428432098856472</v>
      </c>
      <c r="M133">
        <f t="shared" ref="M133:M193" si="81">M132+0.25</f>
        <v>35</v>
      </c>
      <c r="N133">
        <f t="shared" si="62"/>
        <v>1.1602837012334883</v>
      </c>
      <c r="O133">
        <f t="shared" si="63"/>
        <v>0.87703334089974438</v>
      </c>
      <c r="P133">
        <f t="shared" si="64"/>
        <v>0.80673031064021461</v>
      </c>
      <c r="Q133">
        <f t="shared" si="65"/>
        <v>0.79008906143156876</v>
      </c>
      <c r="R133">
        <f t="shared" si="66"/>
        <v>11.164907672786523</v>
      </c>
      <c r="S133">
        <f t="shared" ref="S133:S193" si="82">S132+0.25</f>
        <v>35</v>
      </c>
      <c r="T133">
        <f t="shared" si="67"/>
        <v>1.0325268396687803</v>
      </c>
      <c r="U133">
        <f t="shared" si="68"/>
        <v>0.84908730950673572</v>
      </c>
      <c r="V133">
        <f t="shared" si="69"/>
        <v>0.59951413777656104</v>
      </c>
      <c r="W133">
        <f t="shared" si="70"/>
        <v>0.72558495740902895</v>
      </c>
      <c r="X133">
        <f t="shared" si="71"/>
        <v>11.881969747744325</v>
      </c>
      <c r="Y133">
        <f t="shared" ref="Y133:Y193" si="83">Y132+0.25</f>
        <v>35</v>
      </c>
      <c r="Z133">
        <f t="shared" si="72"/>
        <v>0.89419447324242585</v>
      </c>
      <c r="AA133">
        <f t="shared" si="73"/>
        <v>0.81439107561007962</v>
      </c>
      <c r="AB133">
        <f t="shared" si="74"/>
        <v>0.39419447324242585</v>
      </c>
      <c r="AC133">
        <f t="shared" si="75"/>
        <v>0.65328126711912893</v>
      </c>
      <c r="AD133">
        <f t="shared" si="76"/>
        <v>12.535023467328822</v>
      </c>
      <c r="AE133">
        <f t="shared" si="77"/>
        <v>3.0498892324842863</v>
      </c>
      <c r="AF133">
        <f t="shared" si="78"/>
        <v>0.13080549816442824</v>
      </c>
      <c r="AG133">
        <v>35</v>
      </c>
      <c r="AH133">
        <f t="shared" si="79"/>
        <v>2.2890962178774941</v>
      </c>
    </row>
    <row r="134" spans="6:34" x14ac:dyDescent="0.25">
      <c r="F134">
        <f t="shared" si="80"/>
        <v>35.25</v>
      </c>
      <c r="G134">
        <f t="shared" si="57"/>
        <v>1.5218588175603074</v>
      </c>
      <c r="H134">
        <f t="shared" si="58"/>
        <v>0.93597777000140747</v>
      </c>
      <c r="I134">
        <f t="shared" si="56"/>
        <v>1.2718588175603074</v>
      </c>
      <c r="J134">
        <f t="shared" si="59"/>
        <v>0.89828835681641928</v>
      </c>
      <c r="K134">
        <f t="shared" si="60"/>
        <v>10.25</v>
      </c>
      <c r="L134">
        <f t="shared" si="61"/>
        <v>10.661974657467837</v>
      </c>
      <c r="M134">
        <f t="shared" si="81"/>
        <v>35.25</v>
      </c>
      <c r="N134">
        <f t="shared" si="62"/>
        <v>1.1804149401304498</v>
      </c>
      <c r="O134">
        <f t="shared" si="63"/>
        <v>0.88108238863323063</v>
      </c>
      <c r="P134">
        <f t="shared" si="64"/>
        <v>0.82686154953717605</v>
      </c>
      <c r="Q134">
        <f t="shared" si="65"/>
        <v>0.79584223042992974</v>
      </c>
      <c r="R134">
        <f t="shared" si="66"/>
        <v>11.384674726781043</v>
      </c>
      <c r="S134">
        <f t="shared" si="82"/>
        <v>35.25</v>
      </c>
      <c r="T134">
        <f t="shared" si="67"/>
        <v>1.0489639273979887</v>
      </c>
      <c r="U134">
        <f t="shared" si="68"/>
        <v>0.85290263947986733</v>
      </c>
      <c r="V134">
        <f t="shared" si="69"/>
        <v>0.61595122550576942</v>
      </c>
      <c r="W134">
        <f t="shared" si="70"/>
        <v>0.73103664434075855</v>
      </c>
      <c r="X134">
        <f t="shared" si="71"/>
        <v>12.094720416839927</v>
      </c>
      <c r="Y134">
        <f t="shared" si="83"/>
        <v>35.25</v>
      </c>
      <c r="Z134">
        <f t="shared" si="72"/>
        <v>0.90842940878015366</v>
      </c>
      <c r="AA134">
        <f t="shared" si="73"/>
        <v>0.81817430305719041</v>
      </c>
      <c r="AB134">
        <f t="shared" si="74"/>
        <v>0.40842940878015366</v>
      </c>
      <c r="AC134">
        <f t="shared" si="75"/>
        <v>0.65852077689014732</v>
      </c>
      <c r="AD134">
        <f t="shared" si="76"/>
        <v>12.7439065747195</v>
      </c>
      <c r="AE134">
        <f t="shared" si="77"/>
        <v>3.1836461572608763</v>
      </c>
      <c r="AF134">
        <f t="shared" si="78"/>
        <v>0.12530986821244983</v>
      </c>
      <c r="AG134">
        <v>35.25</v>
      </c>
      <c r="AH134">
        <f t="shared" si="79"/>
        <v>2.2085864272444282</v>
      </c>
    </row>
    <row r="135" spans="6:34" x14ac:dyDescent="0.25">
      <c r="F135">
        <f t="shared" si="80"/>
        <v>35.5</v>
      </c>
      <c r="G135">
        <f t="shared" si="57"/>
        <v>1.5501274864526773</v>
      </c>
      <c r="H135">
        <f t="shared" si="58"/>
        <v>0.93944454000816391</v>
      </c>
      <c r="I135">
        <f t="shared" si="56"/>
        <v>1.3001274864526773</v>
      </c>
      <c r="J135">
        <f t="shared" si="59"/>
        <v>0.9032213607779388</v>
      </c>
      <c r="K135">
        <f t="shared" si="60"/>
        <v>10.5</v>
      </c>
      <c r="L135">
        <f t="shared" si="61"/>
        <v>10.8964060924636</v>
      </c>
      <c r="M135">
        <f t="shared" si="81"/>
        <v>35.5</v>
      </c>
      <c r="N135">
        <f t="shared" si="62"/>
        <v>1.2004039075993618</v>
      </c>
      <c r="O135">
        <f t="shared" si="63"/>
        <v>0.88500874399466334</v>
      </c>
      <c r="P135">
        <f t="shared" si="64"/>
        <v>0.84685051700608804</v>
      </c>
      <c r="Q135">
        <f t="shared" si="65"/>
        <v>0.80146077671487248</v>
      </c>
      <c r="R135">
        <f t="shared" si="66"/>
        <v>11.605438642812629</v>
      </c>
      <c r="S135">
        <f t="shared" si="82"/>
        <v>35.5</v>
      </c>
      <c r="T135">
        <f t="shared" si="67"/>
        <v>1.0652848509926309</v>
      </c>
      <c r="U135">
        <f t="shared" si="68"/>
        <v>0.85662647698728767</v>
      </c>
      <c r="V135">
        <f t="shared" si="69"/>
        <v>0.63227214910041163</v>
      </c>
      <c r="W135">
        <f t="shared" si="70"/>
        <v>0.73639547040243714</v>
      </c>
      <c r="X135">
        <f t="shared" si="71"/>
        <v>12.308413443154361</v>
      </c>
      <c r="Y135">
        <f t="shared" si="83"/>
        <v>35.5</v>
      </c>
      <c r="Z135">
        <f t="shared" si="72"/>
        <v>0.92256374322633872</v>
      </c>
      <c r="AA135">
        <f t="shared" si="73"/>
        <v>0.82188270126529672</v>
      </c>
      <c r="AB135">
        <f t="shared" si="74"/>
        <v>0.42256374322633872</v>
      </c>
      <c r="AC135">
        <f t="shared" si="75"/>
        <v>0.66369320784432406</v>
      </c>
      <c r="AD135">
        <f t="shared" si="76"/>
        <v>12.953664517752987</v>
      </c>
      <c r="AE135">
        <f t="shared" si="77"/>
        <v>3.3249266447264492</v>
      </c>
      <c r="AF135">
        <f t="shared" si="78"/>
        <v>0.11998528780602762</v>
      </c>
      <c r="AG135">
        <v>35.5</v>
      </c>
      <c r="AH135">
        <f t="shared" si="79"/>
        <v>2.1297388585569901</v>
      </c>
    </row>
    <row r="136" spans="6:34" x14ac:dyDescent="0.25">
      <c r="F136">
        <f t="shared" si="80"/>
        <v>35.75</v>
      </c>
      <c r="G136">
        <f t="shared" si="57"/>
        <v>1.5781977770872635</v>
      </c>
      <c r="H136">
        <f t="shared" si="58"/>
        <v>0.94273990960964626</v>
      </c>
      <c r="I136">
        <f t="shared" si="56"/>
        <v>1.3281977770872635</v>
      </c>
      <c r="J136">
        <f t="shared" si="59"/>
        <v>0.9079436107111567</v>
      </c>
      <c r="K136">
        <f t="shared" si="60"/>
        <v>10.75</v>
      </c>
      <c r="L136">
        <f t="shared" si="61"/>
        <v>11.131682644595305</v>
      </c>
      <c r="M136">
        <f t="shared" si="81"/>
        <v>35.75</v>
      </c>
      <c r="N136">
        <f t="shared" si="62"/>
        <v>1.2202526004569549</v>
      </c>
      <c r="O136">
        <f t="shared" si="63"/>
        <v>0.88881543386331185</v>
      </c>
      <c r="P136">
        <f t="shared" si="64"/>
        <v>0.86669920986368121</v>
      </c>
      <c r="Q136">
        <f t="shared" si="65"/>
        <v>0.80694658075507797</v>
      </c>
      <c r="R136">
        <f t="shared" si="66"/>
        <v>11.827169126737072</v>
      </c>
      <c r="S136">
        <f t="shared" si="82"/>
        <v>35.75</v>
      </c>
      <c r="T136">
        <f t="shared" si="67"/>
        <v>1.0814912408467403</v>
      </c>
      <c r="U136">
        <f t="shared" si="68"/>
        <v>0.86026067254999683</v>
      </c>
      <c r="V136">
        <f t="shared" si="69"/>
        <v>0.64847853895452101</v>
      </c>
      <c r="W136">
        <f t="shared" si="70"/>
        <v>0.7416622564598141</v>
      </c>
      <c r="X136">
        <f t="shared" si="71"/>
        <v>12.52302618521755</v>
      </c>
      <c r="Y136">
        <f t="shared" si="83"/>
        <v>35.75</v>
      </c>
      <c r="Z136">
        <f t="shared" si="72"/>
        <v>0.93659888854363182</v>
      </c>
      <c r="AA136">
        <f t="shared" si="73"/>
        <v>0.82551753803124484</v>
      </c>
      <c r="AB136">
        <f t="shared" si="74"/>
        <v>0.43659888854363182</v>
      </c>
      <c r="AC136">
        <f t="shared" si="75"/>
        <v>0.66879886557574297</v>
      </c>
      <c r="AD136">
        <f t="shared" si="76"/>
        <v>13.16427902836244</v>
      </c>
      <c r="AE136">
        <f t="shared" si="77"/>
        <v>3.4741648243057486</v>
      </c>
      <c r="AF136">
        <f t="shared" si="78"/>
        <v>0.11483113225094448</v>
      </c>
      <c r="AG136">
        <v>35.75</v>
      </c>
      <c r="AH136">
        <f t="shared" si="79"/>
        <v>2.0526064889856324</v>
      </c>
    </row>
    <row r="137" spans="6:34" x14ac:dyDescent="0.25">
      <c r="F137">
        <f t="shared" si="80"/>
        <v>36</v>
      </c>
      <c r="G137">
        <f t="shared" si="57"/>
        <v>1.6060724543516369</v>
      </c>
      <c r="H137">
        <f t="shared" si="58"/>
        <v>0.94587100432961257</v>
      </c>
      <c r="I137">
        <f t="shared" si="56"/>
        <v>1.3560724543516369</v>
      </c>
      <c r="J137">
        <f t="shared" si="59"/>
        <v>0.91246194192513608</v>
      </c>
      <c r="K137">
        <f t="shared" si="60"/>
        <v>11</v>
      </c>
      <c r="L137">
        <f t="shared" si="61"/>
        <v>11.367762358204672</v>
      </c>
      <c r="M137">
        <f t="shared" si="81"/>
        <v>36</v>
      </c>
      <c r="N137">
        <f t="shared" si="62"/>
        <v>1.2399629737739799</v>
      </c>
      <c r="O137">
        <f t="shared" si="63"/>
        <v>0.8925054552386541</v>
      </c>
      <c r="P137">
        <f t="shared" si="64"/>
        <v>0.88640958318070617</v>
      </c>
      <c r="Q137">
        <f t="shared" si="65"/>
        <v>0.81230157148766502</v>
      </c>
      <c r="R137">
        <f t="shared" si="66"/>
        <v>12.049836637461365</v>
      </c>
      <c r="S137">
        <f t="shared" si="82"/>
        <v>36</v>
      </c>
      <c r="T137">
        <f t="shared" si="67"/>
        <v>1.0975846932689002</v>
      </c>
      <c r="U137">
        <f t="shared" si="68"/>
        <v>0.86380706013009301</v>
      </c>
      <c r="V137">
        <f t="shared" si="69"/>
        <v>0.66457199137668088</v>
      </c>
      <c r="W137">
        <f t="shared" si="70"/>
        <v>0.74683785567152705</v>
      </c>
      <c r="X137">
        <f t="shared" si="71"/>
        <v>12.738536462146975</v>
      </c>
      <c r="Y137">
        <f t="shared" si="83"/>
        <v>36</v>
      </c>
      <c r="Z137">
        <f t="shared" si="72"/>
        <v>0.95053622717581843</v>
      </c>
      <c r="AA137">
        <f t="shared" si="73"/>
        <v>0.82908007236150816</v>
      </c>
      <c r="AB137">
        <f t="shared" si="74"/>
        <v>0.45053622717581843</v>
      </c>
      <c r="AC137">
        <f t="shared" si="75"/>
        <v>0.67383808073478124</v>
      </c>
      <c r="AD137">
        <f t="shared" si="76"/>
        <v>13.375732177353907</v>
      </c>
      <c r="AE137">
        <f t="shared" si="77"/>
        <v>3.6318216861599009</v>
      </c>
      <c r="AF137">
        <f t="shared" si="78"/>
        <v>0.10984632916360315</v>
      </c>
      <c r="AG137">
        <v>36</v>
      </c>
      <c r="AH137">
        <f t="shared" si="79"/>
        <v>1.9772339249448567</v>
      </c>
    </row>
    <row r="138" spans="6:34" x14ac:dyDescent="0.25">
      <c r="F138">
        <f t="shared" si="80"/>
        <v>36.25</v>
      </c>
      <c r="G138">
        <f t="shared" si="57"/>
        <v>1.633754225729932</v>
      </c>
      <c r="H138">
        <f t="shared" si="58"/>
        <v>0.94884476635975623</v>
      </c>
      <c r="I138">
        <f t="shared" si="56"/>
        <v>1.383754225729932</v>
      </c>
      <c r="J138">
        <f t="shared" si="59"/>
        <v>0.9167831382860695</v>
      </c>
      <c r="K138">
        <f t="shared" si="60"/>
        <v>11.25</v>
      </c>
      <c r="L138">
        <f t="shared" si="61"/>
        <v>11.604605036227781</v>
      </c>
      <c r="M138">
        <f t="shared" si="81"/>
        <v>36.25</v>
      </c>
      <c r="N138">
        <f t="shared" si="62"/>
        <v>1.259536942030828</v>
      </c>
      <c r="O138">
        <f t="shared" si="63"/>
        <v>0.89608177220673391</v>
      </c>
      <c r="P138">
        <f t="shared" si="64"/>
        <v>0.90598355143755427</v>
      </c>
      <c r="Q138">
        <f t="shared" si="65"/>
        <v>0.81752772067652213</v>
      </c>
      <c r="R138">
        <f t="shared" si="66"/>
        <v>12.273412379088263</v>
      </c>
      <c r="S138">
        <f t="shared" si="82"/>
        <v>36.25</v>
      </c>
      <c r="T138">
        <f t="shared" si="67"/>
        <v>1.1135667714258046</v>
      </c>
      <c r="U138">
        <f t="shared" si="68"/>
        <v>0.86726745588248633</v>
      </c>
      <c r="V138">
        <f t="shared" si="69"/>
        <v>0.68055406953358533</v>
      </c>
      <c r="W138">
        <f t="shared" si="70"/>
        <v>0.75192315098109908</v>
      </c>
      <c r="X138">
        <f t="shared" si="71"/>
        <v>12.954922549349607</v>
      </c>
      <c r="Y138">
        <f t="shared" si="83"/>
        <v>36.25</v>
      </c>
      <c r="Z138">
        <f t="shared" si="72"/>
        <v>0.96437711286496608</v>
      </c>
      <c r="AA138">
        <f t="shared" si="73"/>
        <v>0.83257155373187941</v>
      </c>
      <c r="AB138">
        <f t="shared" si="74"/>
        <v>0.46437711286496608</v>
      </c>
      <c r="AC138">
        <f t="shared" si="75"/>
        <v>0.67881120762708402</v>
      </c>
      <c r="AD138">
        <f t="shared" si="76"/>
        <v>13.588006370828527</v>
      </c>
      <c r="AE138">
        <f t="shared" si="77"/>
        <v>3.7983867421333315</v>
      </c>
      <c r="AF138">
        <f t="shared" si="78"/>
        <v>0.10502939997557231</v>
      </c>
      <c r="AG138">
        <v>36.25</v>
      </c>
      <c r="AH138">
        <f t="shared" si="79"/>
        <v>1.9036578745572481</v>
      </c>
    </row>
    <row r="139" spans="6:34" x14ac:dyDescent="0.25">
      <c r="F139">
        <f t="shared" si="80"/>
        <v>36.5</v>
      </c>
      <c r="G139">
        <f t="shared" si="57"/>
        <v>1.6612457428809801</v>
      </c>
      <c r="H139">
        <f t="shared" si="58"/>
        <v>0.9516679489816442</v>
      </c>
      <c r="I139">
        <f t="shared" si="56"/>
        <v>1.4112457428809801</v>
      </c>
      <c r="J139">
        <f t="shared" si="59"/>
        <v>0.92091391668185807</v>
      </c>
      <c r="K139">
        <f t="shared" si="60"/>
        <v>11.5</v>
      </c>
      <c r="L139">
        <f t="shared" si="61"/>
        <v>11.84217219363769</v>
      </c>
      <c r="M139">
        <f t="shared" si="81"/>
        <v>36.5</v>
      </c>
      <c r="N139">
        <f t="shared" si="62"/>
        <v>1.2789763802334404</v>
      </c>
      <c r="O139">
        <f t="shared" si="63"/>
        <v>0.89954731319836267</v>
      </c>
      <c r="P139">
        <f t="shared" si="64"/>
        <v>0.92542298964016667</v>
      </c>
      <c r="Q139">
        <f t="shared" si="65"/>
        <v>0.822627037546664</v>
      </c>
      <c r="R139">
        <f t="shared" si="66"/>
        <v>12.497868292339334</v>
      </c>
      <c r="S139">
        <f t="shared" si="82"/>
        <v>36.5</v>
      </c>
      <c r="T139">
        <f t="shared" si="67"/>
        <v>1.1294390062533934</v>
      </c>
      <c r="U139">
        <f t="shared" si="68"/>
        <v>0.87064365701852853</v>
      </c>
      <c r="V139">
        <f t="shared" si="69"/>
        <v>0.69642630436117414</v>
      </c>
      <c r="W139">
        <f t="shared" si="70"/>
        <v>0.75691905271106619</v>
      </c>
      <c r="X139">
        <f t="shared" si="71"/>
        <v>13.172163173925707</v>
      </c>
      <c r="Y139">
        <f t="shared" si="83"/>
        <v>36.5</v>
      </c>
      <c r="Z139">
        <f t="shared" si="72"/>
        <v>0.97812287144049015</v>
      </c>
      <c r="AA139">
        <f t="shared" si="73"/>
        <v>0.83599322140604815</v>
      </c>
      <c r="AB139">
        <f t="shared" si="74"/>
        <v>0.47812287144049015</v>
      </c>
      <c r="AC139">
        <f t="shared" si="75"/>
        <v>0.68371862286050655</v>
      </c>
      <c r="AD139">
        <f t="shared" si="76"/>
        <v>13.80108434647115</v>
      </c>
      <c r="AE139">
        <f t="shared" si="77"/>
        <v>3.974379793419295</v>
      </c>
      <c r="AF139">
        <f t="shared" si="78"/>
        <v>0.10037849957419621</v>
      </c>
      <c r="AG139">
        <v>36.5</v>
      </c>
      <c r="AH139">
        <f t="shared" si="79"/>
        <v>1.8319076172290809</v>
      </c>
    </row>
    <row r="140" spans="6:34" x14ac:dyDescent="0.25">
      <c r="F140">
        <f t="shared" si="80"/>
        <v>36.75</v>
      </c>
      <c r="G140">
        <f t="shared" si="57"/>
        <v>1.6885496031625795</v>
      </c>
      <c r="H140">
        <f t="shared" si="58"/>
        <v>0.95434711223544</v>
      </c>
      <c r="I140">
        <f t="shared" si="56"/>
        <v>1.4385496031625795</v>
      </c>
      <c r="J140">
        <f t="shared" si="59"/>
        <v>0.92486091304296958</v>
      </c>
      <c r="K140">
        <f t="shared" si="60"/>
        <v>11.75</v>
      </c>
      <c r="L140">
        <f t="shared" si="61"/>
        <v>12.080427009650577</v>
      </c>
      <c r="M140">
        <f t="shared" si="81"/>
        <v>36.75</v>
      </c>
      <c r="N140">
        <f t="shared" si="62"/>
        <v>1.2982831249911295</v>
      </c>
      <c r="O140">
        <f t="shared" si="63"/>
        <v>0.90290496852316793</v>
      </c>
      <c r="P140">
        <f t="shared" si="64"/>
        <v>0.94472973439785579</v>
      </c>
      <c r="Q140">
        <f t="shared" si="65"/>
        <v>0.8276015636886227</v>
      </c>
      <c r="R140">
        <f t="shared" si="66"/>
        <v>12.723177045327311</v>
      </c>
      <c r="S140">
        <f t="shared" si="82"/>
        <v>36.75</v>
      </c>
      <c r="T140">
        <f t="shared" si="67"/>
        <v>1.1452028973368906</v>
      </c>
      <c r="U140">
        <f t="shared" si="68"/>
        <v>0.87393744077550495</v>
      </c>
      <c r="V140">
        <f t="shared" si="69"/>
        <v>0.71219019544467133</v>
      </c>
      <c r="W140">
        <f t="shared" si="70"/>
        <v>0.76182649625703958</v>
      </c>
      <c r="X140">
        <f t="shared" si="71"/>
        <v>13.390237509802049</v>
      </c>
      <c r="Y140">
        <f t="shared" si="83"/>
        <v>36.75</v>
      </c>
      <c r="Z140">
        <f t="shared" si="72"/>
        <v>0.99177480158128972</v>
      </c>
      <c r="AA140">
        <f t="shared" si="73"/>
        <v>0.83934630381002562</v>
      </c>
      <c r="AB140">
        <f t="shared" si="74"/>
        <v>0.49177480158128972</v>
      </c>
      <c r="AC140">
        <f t="shared" si="75"/>
        <v>0.6885607240391165</v>
      </c>
      <c r="AD140">
        <f t="shared" si="76"/>
        <v>14.0149491697188</v>
      </c>
      <c r="AE140">
        <f t="shared" si="77"/>
        <v>4.160352811652074</v>
      </c>
      <c r="AF140">
        <f t="shared" si="78"/>
        <v>9.5891454033441195E-2</v>
      </c>
      <c r="AG140">
        <v>36.75</v>
      </c>
      <c r="AH140">
        <f t="shared" si="79"/>
        <v>1.7620054678644819</v>
      </c>
    </row>
    <row r="141" spans="6:34" x14ac:dyDescent="0.25">
      <c r="F141">
        <f t="shared" si="80"/>
        <v>37</v>
      </c>
      <c r="G141">
        <f t="shared" si="57"/>
        <v>1.7156683511040947</v>
      </c>
      <c r="H141">
        <f t="shared" si="58"/>
        <v>0.95688861973249473</v>
      </c>
      <c r="I141">
        <f t="shared" si="56"/>
        <v>1.4656683511040947</v>
      </c>
      <c r="J141">
        <f t="shared" si="59"/>
        <v>0.9286306698421487</v>
      </c>
      <c r="K141">
        <f t="shared" si="60"/>
        <v>12</v>
      </c>
      <c r="L141">
        <f t="shared" si="61"/>
        <v>12.319334278994248</v>
      </c>
      <c r="M141">
        <f t="shared" si="81"/>
        <v>37</v>
      </c>
      <c r="N141">
        <f t="shared" si="62"/>
        <v>1.3174589755578634</v>
      </c>
      <c r="O141">
        <f t="shared" si="63"/>
        <v>0.90615758816397618</v>
      </c>
      <c r="P141">
        <f t="shared" si="64"/>
        <v>0.96390558496458967</v>
      </c>
      <c r="Q141">
        <f t="shared" si="65"/>
        <v>0.83245336822647109</v>
      </c>
      <c r="R141">
        <f t="shared" si="66"/>
        <v>12.949312023744799</v>
      </c>
      <c r="S141">
        <f t="shared" si="82"/>
        <v>37</v>
      </c>
      <c r="T141">
        <f t="shared" si="67"/>
        <v>1.1608599137610101</v>
      </c>
      <c r="U141">
        <f t="shared" si="68"/>
        <v>0.87715056348616216</v>
      </c>
      <c r="V141">
        <f t="shared" si="69"/>
        <v>0.72784721186879076</v>
      </c>
      <c r="W141">
        <f t="shared" si="70"/>
        <v>0.76664643987942505</v>
      </c>
      <c r="X141">
        <f t="shared" si="71"/>
        <v>13.609125172620022</v>
      </c>
      <c r="Y141">
        <f t="shared" si="83"/>
        <v>37</v>
      </c>
      <c r="Z141">
        <f t="shared" si="72"/>
        <v>1.0053341755520473</v>
      </c>
      <c r="AA141">
        <f t="shared" si="73"/>
        <v>0.84263201795949827</v>
      </c>
      <c r="AB141">
        <f t="shared" si="74"/>
        <v>0.50533417555204729</v>
      </c>
      <c r="AC141">
        <f t="shared" si="75"/>
        <v>0.69333792850331855</v>
      </c>
      <c r="AD141">
        <f t="shared" si="76"/>
        <v>14.229584229821818</v>
      </c>
      <c r="AE141">
        <f t="shared" si="77"/>
        <v>4.3568919405719662</v>
      </c>
      <c r="AF141">
        <f t="shared" si="78"/>
        <v>9.1565796407854033E-2</v>
      </c>
      <c r="AG141">
        <v>37</v>
      </c>
      <c r="AH141">
        <f t="shared" si="79"/>
        <v>1.6939672335452995</v>
      </c>
    </row>
    <row r="142" spans="6:34" x14ac:dyDescent="0.25">
      <c r="F142">
        <f t="shared" si="80"/>
        <v>37.25</v>
      </c>
      <c r="G142">
        <f t="shared" si="57"/>
        <v>1.7426044798294711</v>
      </c>
      <c r="H142">
        <f t="shared" si="58"/>
        <v>0.95929863651323899</v>
      </c>
      <c r="I142">
        <f t="shared" si="56"/>
        <v>1.4926044798294711</v>
      </c>
      <c r="J142">
        <f t="shared" si="59"/>
        <v>0.93222962499480455</v>
      </c>
      <c r="K142">
        <f t="shared" si="60"/>
        <v>12.25</v>
      </c>
      <c r="L142">
        <f t="shared" si="61"/>
        <v>12.558860362512313</v>
      </c>
      <c r="M142">
        <f t="shared" si="81"/>
        <v>37.25</v>
      </c>
      <c r="N142">
        <f t="shared" si="62"/>
        <v>1.336505694838491</v>
      </c>
      <c r="O142">
        <f t="shared" si="63"/>
        <v>0.90930797981651956</v>
      </c>
      <c r="P142">
        <f t="shared" si="64"/>
        <v>0.98295230424521729</v>
      </c>
      <c r="Q142">
        <f t="shared" si="65"/>
        <v>0.83718454324273106</v>
      </c>
      <c r="R142">
        <f t="shared" si="66"/>
        <v>13.176247320532617</v>
      </c>
      <c r="S142">
        <f t="shared" si="82"/>
        <v>37.25</v>
      </c>
      <c r="T142">
        <f t="shared" si="67"/>
        <v>1.1764114949315327</v>
      </c>
      <c r="U142">
        <f t="shared" si="68"/>
        <v>0.8802847597426795</v>
      </c>
      <c r="V142">
        <f t="shared" si="69"/>
        <v>0.74339879303931344</v>
      </c>
      <c r="W142">
        <f t="shared" si="70"/>
        <v>0.77137986259045865</v>
      </c>
      <c r="X142">
        <f t="shared" si="71"/>
        <v>13.828806214403116</v>
      </c>
      <c r="Y142">
        <f t="shared" si="83"/>
        <v>37.25</v>
      </c>
      <c r="Z142">
        <f t="shared" si="72"/>
        <v>1.0188022399147356</v>
      </c>
      <c r="AA142">
        <f t="shared" si="73"/>
        <v>0.84585156893731439</v>
      </c>
      <c r="AB142">
        <f t="shared" si="74"/>
        <v>0.51880223991473562</v>
      </c>
      <c r="AC142">
        <f t="shared" si="75"/>
        <v>0.69805067211513661</v>
      </c>
      <c r="AD142">
        <f t="shared" si="76"/>
        <v>14.444973235809595</v>
      </c>
      <c r="AE142">
        <f t="shared" si="77"/>
        <v>4.5646196258741609</v>
      </c>
      <c r="AF142">
        <f t="shared" si="78"/>
        <v>8.7398800579146188E-2</v>
      </c>
      <c r="AG142">
        <v>37.25</v>
      </c>
      <c r="AH142">
        <f t="shared" si="79"/>
        <v>1.6278026607865979</v>
      </c>
    </row>
    <row r="143" spans="6:34" x14ac:dyDescent="0.25">
      <c r="F143">
        <f t="shared" si="80"/>
        <v>37.5</v>
      </c>
      <c r="G143">
        <f t="shared" si="57"/>
        <v>1.7693604324326575</v>
      </c>
      <c r="H143">
        <f t="shared" si="58"/>
        <v>0.96158312785634192</v>
      </c>
      <c r="I143">
        <f t="shared" si="56"/>
        <v>1.5193604324326575</v>
      </c>
      <c r="J143">
        <f t="shared" si="59"/>
        <v>0.93566410208177964</v>
      </c>
      <c r="K143">
        <f t="shared" si="60"/>
        <v>12.5</v>
      </c>
      <c r="L143">
        <f t="shared" si="61"/>
        <v>12.798973137353791</v>
      </c>
      <c r="M143">
        <f t="shared" si="81"/>
        <v>37.5</v>
      </c>
      <c r="N143">
        <f t="shared" si="62"/>
        <v>1.3554250103613099</v>
      </c>
      <c r="O143">
        <f t="shared" si="63"/>
        <v>0.91235890715996681</v>
      </c>
      <c r="P143">
        <f t="shared" si="64"/>
        <v>1.0018716197680362</v>
      </c>
      <c r="Q143">
        <f t="shared" si="65"/>
        <v>0.84179719945313458</v>
      </c>
      <c r="R143">
        <f t="shared" si="66"/>
        <v>13.403957725087167</v>
      </c>
      <c r="S143">
        <f t="shared" si="82"/>
        <v>37.5</v>
      </c>
      <c r="T143">
        <f t="shared" si="67"/>
        <v>1.1918590513694072</v>
      </c>
      <c r="U143">
        <f t="shared" si="68"/>
        <v>0.88334174164971579</v>
      </c>
      <c r="V143">
        <f t="shared" si="69"/>
        <v>0.75884634947718788</v>
      </c>
      <c r="W143">
        <f t="shared" si="70"/>
        <v>0.77602776213415914</v>
      </c>
      <c r="X143">
        <f t="shared" si="71"/>
        <v>14.049261118026568</v>
      </c>
      <c r="Y143">
        <f t="shared" si="83"/>
        <v>37.5</v>
      </c>
      <c r="Z143">
        <f t="shared" si="72"/>
        <v>1.0321802162163287</v>
      </c>
      <c r="AA143">
        <f t="shared" si="73"/>
        <v>0.84900614941842178</v>
      </c>
      <c r="AB143">
        <f t="shared" si="74"/>
        <v>0.53218021621632872</v>
      </c>
      <c r="AC143">
        <f t="shared" si="75"/>
        <v>0.7026994080876694</v>
      </c>
      <c r="AD143">
        <f t="shared" si="76"/>
        <v>14.661100212372222</v>
      </c>
      <c r="AE143">
        <f t="shared" si="77"/>
        <v>4.7841968813465225</v>
      </c>
      <c r="AF143">
        <f t="shared" si="78"/>
        <v>8.3387513159606755E-2</v>
      </c>
      <c r="AG143">
        <v>37.5</v>
      </c>
      <c r="AH143">
        <f t="shared" si="79"/>
        <v>1.5635158717426267</v>
      </c>
    </row>
    <row r="144" spans="6:34" x14ac:dyDescent="0.25">
      <c r="F144">
        <f t="shared" si="80"/>
        <v>37.75</v>
      </c>
      <c r="G144">
        <f t="shared" si="57"/>
        <v>1.7959386033073319</v>
      </c>
      <c r="H144">
        <f t="shared" si="58"/>
        <v>0.96374785894976556</v>
      </c>
      <c r="I144">
        <f t="shared" si="56"/>
        <v>1.5459386033073319</v>
      </c>
      <c r="J144">
        <f t="shared" si="59"/>
        <v>0.93894030181663635</v>
      </c>
      <c r="K144">
        <f t="shared" si="60"/>
        <v>12.75</v>
      </c>
      <c r="L144">
        <f t="shared" si="61"/>
        <v>13.039641946974466</v>
      </c>
      <c r="M144">
        <f t="shared" si="81"/>
        <v>37.75</v>
      </c>
      <c r="N144">
        <f t="shared" si="62"/>
        <v>1.3742186152183269</v>
      </c>
      <c r="O144">
        <f t="shared" si="63"/>
        <v>0.91531308834430813</v>
      </c>
      <c r="P144">
        <f t="shared" si="64"/>
        <v>1.0206652246250532</v>
      </c>
      <c r="Q144">
        <f t="shared" si="65"/>
        <v>0.84629346212397749</v>
      </c>
      <c r="R144">
        <f t="shared" si="66"/>
        <v>13.632418712062844</v>
      </c>
      <c r="S144">
        <f t="shared" si="82"/>
        <v>37.75</v>
      </c>
      <c r="T144">
        <f t="shared" si="67"/>
        <v>1.2072039654784683</v>
      </c>
      <c r="U144">
        <f t="shared" si="68"/>
        <v>0.88632319816139016</v>
      </c>
      <c r="V144">
        <f t="shared" si="69"/>
        <v>0.77419126358624901</v>
      </c>
      <c r="W144">
        <f t="shared" si="70"/>
        <v>0.78059115305676097</v>
      </c>
      <c r="X144">
        <f t="shared" si="71"/>
        <v>14.270470791510974</v>
      </c>
      <c r="Y144">
        <f t="shared" si="83"/>
        <v>37.75</v>
      </c>
      <c r="Z144">
        <f t="shared" si="72"/>
        <v>1.045469301653666</v>
      </c>
      <c r="AA144">
        <f t="shared" si="73"/>
        <v>0.85209693923969299</v>
      </c>
      <c r="AB144">
        <f t="shared" si="74"/>
        <v>0.54546930165366603</v>
      </c>
      <c r="AC144">
        <f t="shared" si="75"/>
        <v>0.70728460585771957</v>
      </c>
      <c r="AD144">
        <f t="shared" si="76"/>
        <v>14.877949495668748</v>
      </c>
      <c r="AE144">
        <f t="shared" si="77"/>
        <v>5.0163256999258818</v>
      </c>
      <c r="AF144">
        <f t="shared" si="78"/>
        <v>7.9528783469408143E-2</v>
      </c>
      <c r="AG144">
        <v>37.75</v>
      </c>
      <c r="AH144">
        <f t="shared" si="79"/>
        <v>1.5011057879850787</v>
      </c>
    </row>
    <row r="145" spans="6:34" x14ac:dyDescent="0.25">
      <c r="F145">
        <f t="shared" si="80"/>
        <v>38</v>
      </c>
      <c r="G145">
        <f t="shared" si="57"/>
        <v>1.8223413394327401</v>
      </c>
      <c r="H145">
        <f t="shared" si="58"/>
        <v>0.96579839533907319</v>
      </c>
      <c r="I145">
        <f t="shared" si="56"/>
        <v>1.5723413394327401</v>
      </c>
      <c r="J145">
        <f t="shared" si="59"/>
        <v>0.94206429468051689</v>
      </c>
      <c r="K145">
        <f t="shared" si="60"/>
        <v>13</v>
      </c>
      <c r="L145">
        <f t="shared" si="61"/>
        <v>13.280837551154917</v>
      </c>
      <c r="M145">
        <f t="shared" si="81"/>
        <v>38</v>
      </c>
      <c r="N145">
        <f t="shared" si="62"/>
        <v>1.3928881689744821</v>
      </c>
      <c r="O145">
        <f t="shared" si="63"/>
        <v>0.91817319468114633</v>
      </c>
      <c r="P145">
        <f t="shared" si="64"/>
        <v>1.0393347783812084</v>
      </c>
      <c r="Q145">
        <f t="shared" si="65"/>
        <v>0.85067546722462373</v>
      </c>
      <c r="R145">
        <f t="shared" si="66"/>
        <v>13.861606429821972</v>
      </c>
      <c r="S145">
        <f t="shared" si="82"/>
        <v>38</v>
      </c>
      <c r="T145">
        <f t="shared" si="67"/>
        <v>1.2224475922878155</v>
      </c>
      <c r="U145">
        <f t="shared" si="68"/>
        <v>0.88923079449726461</v>
      </c>
      <c r="V145">
        <f t="shared" si="69"/>
        <v>0.78943489039559622</v>
      </c>
      <c r="W145">
        <f t="shared" si="70"/>
        <v>0.78507106486515776</v>
      </c>
      <c r="X145">
        <f t="shared" si="71"/>
        <v>14.492416562159985</v>
      </c>
      <c r="Y145">
        <f t="shared" si="83"/>
        <v>38</v>
      </c>
      <c r="Z145">
        <f t="shared" si="72"/>
        <v>1.0586706697163701</v>
      </c>
      <c r="AA145">
        <f t="shared" si="73"/>
        <v>0.85512510501217764</v>
      </c>
      <c r="AB145">
        <f t="shared" si="74"/>
        <v>0.55867066971637014</v>
      </c>
      <c r="AC145">
        <f t="shared" si="75"/>
        <v>0.71180675000058169</v>
      </c>
      <c r="AD145">
        <f t="shared" si="76"/>
        <v>15.095505729071832</v>
      </c>
      <c r="AE145">
        <f t="shared" si="77"/>
        <v>5.261751618859785</v>
      </c>
      <c r="AF145">
        <f t="shared" si="78"/>
        <v>7.5819291616027087E-2</v>
      </c>
      <c r="AG145">
        <v>38</v>
      </c>
      <c r="AH145">
        <f t="shared" si="79"/>
        <v>1.4405665407045147</v>
      </c>
    </row>
    <row r="146" spans="6:34" x14ac:dyDescent="0.25">
      <c r="F146">
        <f t="shared" si="80"/>
        <v>38.25</v>
      </c>
      <c r="G146">
        <f t="shared" si="57"/>
        <v>1.8485709416173763</v>
      </c>
      <c r="H146">
        <f t="shared" si="58"/>
        <v>0.9677401040731044</v>
      </c>
      <c r="I146">
        <f t="shared" si="56"/>
        <v>1.5985709416173763</v>
      </c>
      <c r="J146">
        <f t="shared" si="59"/>
        <v>0.94504201464896298</v>
      </c>
      <c r="K146">
        <f t="shared" si="60"/>
        <v>13.25</v>
      </c>
      <c r="L146">
        <f t="shared" si="61"/>
        <v>13.522532076219385</v>
      </c>
      <c r="M146">
        <f t="shared" si="81"/>
        <v>38.25</v>
      </c>
      <c r="N146">
        <f t="shared" si="62"/>
        <v>1.411435298547064</v>
      </c>
      <c r="O146">
        <f t="shared" si="63"/>
        <v>0.92094184952498148</v>
      </c>
      <c r="P146">
        <f t="shared" si="64"/>
        <v>1.0578819079537902</v>
      </c>
      <c r="Q146">
        <f t="shared" si="65"/>
        <v>0.85494535780758651</v>
      </c>
      <c r="R146">
        <f t="shared" si="66"/>
        <v>14.091497688581548</v>
      </c>
      <c r="S146">
        <f t="shared" si="82"/>
        <v>38.25</v>
      </c>
      <c r="T146">
        <f t="shared" si="67"/>
        <v>1.237591260169852</v>
      </c>
      <c r="U146">
        <f t="shared" si="68"/>
        <v>0.89206617163262203</v>
      </c>
      <c r="V146">
        <f t="shared" si="69"/>
        <v>0.80457855827763269</v>
      </c>
      <c r="W146">
        <f t="shared" si="70"/>
        <v>0.78946854027086688</v>
      </c>
      <c r="X146">
        <f t="shared" si="71"/>
        <v>14.715080170561489</v>
      </c>
      <c r="Y146">
        <f t="shared" si="83"/>
        <v>38.25</v>
      </c>
      <c r="Z146">
        <f t="shared" si="72"/>
        <v>1.0717854708086882</v>
      </c>
      <c r="AA146">
        <f t="shared" si="73"/>
        <v>0.85809179977343653</v>
      </c>
      <c r="AB146">
        <f t="shared" si="74"/>
        <v>0.57178547080868825</v>
      </c>
      <c r="AC146">
        <f t="shared" si="75"/>
        <v>0.71626633918596616</v>
      </c>
      <c r="AD146">
        <f t="shared" si="76"/>
        <v>15.313753858858444</v>
      </c>
      <c r="AE146">
        <f t="shared" si="77"/>
        <v>5.5212664487529368</v>
      </c>
      <c r="AF146">
        <f t="shared" si="78"/>
        <v>7.2255574713576798E-2</v>
      </c>
      <c r="AG146">
        <v>38.25</v>
      </c>
      <c r="AH146">
        <f t="shared" si="79"/>
        <v>1.3818878663971563</v>
      </c>
    </row>
    <row r="147" spans="6:34" x14ac:dyDescent="0.25">
      <c r="F147">
        <f t="shared" si="80"/>
        <v>38.5</v>
      </c>
      <c r="G147">
        <f t="shared" si="57"/>
        <v>1.8746296657021513</v>
      </c>
      <c r="H147">
        <f t="shared" si="58"/>
        <v>0.96957815547186521</v>
      </c>
      <c r="I147">
        <f t="shared" si="56"/>
        <v>1.6246296657021513</v>
      </c>
      <c r="J147">
        <f t="shared" si="59"/>
        <v>0.94787925393677053</v>
      </c>
      <c r="K147">
        <f t="shared" si="60"/>
        <v>13.5</v>
      </c>
      <c r="L147">
        <f t="shared" si="61"/>
        <v>13.764698965620379</v>
      </c>
      <c r="M147">
        <f t="shared" si="81"/>
        <v>38.5</v>
      </c>
      <c r="N147">
        <f t="shared" si="62"/>
        <v>1.4298615990564774</v>
      </c>
      <c r="O147">
        <f t="shared" si="63"/>
        <v>0.92362162733260522</v>
      </c>
      <c r="P147">
        <f t="shared" si="64"/>
        <v>1.0763082084632036</v>
      </c>
      <c r="Q147">
        <f t="shared" si="65"/>
        <v>0.85910528060852143</v>
      </c>
      <c r="R147">
        <f t="shared" si="66"/>
        <v>14.322069948302808</v>
      </c>
      <c r="S147">
        <f t="shared" si="82"/>
        <v>38.5</v>
      </c>
      <c r="T147">
        <f t="shared" si="67"/>
        <v>1.2526362715349348</v>
      </c>
      <c r="U147">
        <f t="shared" si="68"/>
        <v>0.89483094585852929</v>
      </c>
      <c r="V147">
        <f t="shared" si="69"/>
        <v>0.81962356964271554</v>
      </c>
      <c r="W147">
        <f t="shared" si="70"/>
        <v>0.79378463351701689</v>
      </c>
      <c r="X147">
        <f t="shared" si="71"/>
        <v>14.938443764470133</v>
      </c>
      <c r="Y147">
        <f t="shared" si="83"/>
        <v>38.5</v>
      </c>
      <c r="Z147">
        <f t="shared" si="72"/>
        <v>1.0848148328510756</v>
      </c>
      <c r="AA147">
        <f t="shared" si="73"/>
        <v>0.86099816267770657</v>
      </c>
      <c r="AB147">
        <f t="shared" si="74"/>
        <v>0.58481483285107561</v>
      </c>
      <c r="AC147">
        <f t="shared" si="75"/>
        <v>0.72066388517403179</v>
      </c>
      <c r="AD147">
        <f t="shared" si="76"/>
        <v>15.532679129855048</v>
      </c>
      <c r="AE147">
        <f t="shared" si="77"/>
        <v>5.7957111769069432</v>
      </c>
      <c r="AF147">
        <f t="shared" si="78"/>
        <v>6.8834051287962966E-2</v>
      </c>
      <c r="AG147">
        <v>38.5</v>
      </c>
      <c r="AH147">
        <f t="shared" si="79"/>
        <v>1.3250554872932871</v>
      </c>
    </row>
    <row r="148" spans="6:34" x14ac:dyDescent="0.25">
      <c r="F148">
        <f t="shared" si="80"/>
        <v>38.75</v>
      </c>
      <c r="G148">
        <f t="shared" si="57"/>
        <v>1.9005197237246212</v>
      </c>
      <c r="H148">
        <f t="shared" si="58"/>
        <v>0.97131752544616889</v>
      </c>
      <c r="I148">
        <f t="shared" si="56"/>
        <v>1.6505197237246212</v>
      </c>
      <c r="J148">
        <f t="shared" si="59"/>
        <v>0.95058165868894151</v>
      </c>
      <c r="K148">
        <f t="shared" si="60"/>
        <v>13.75</v>
      </c>
      <c r="L148">
        <f t="shared" si="61"/>
        <v>14.007312931035649</v>
      </c>
      <c r="M148">
        <f t="shared" si="81"/>
        <v>38.75</v>
      </c>
      <c r="N148">
        <f t="shared" si="62"/>
        <v>1.4481686346494791</v>
      </c>
      <c r="O148">
        <f t="shared" si="63"/>
        <v>0.92621505288874761</v>
      </c>
      <c r="P148">
        <f t="shared" si="64"/>
        <v>1.0946152440562054</v>
      </c>
      <c r="Q148">
        <f t="shared" si="65"/>
        <v>0.86315738285841515</v>
      </c>
      <c r="R148">
        <f t="shared" si="66"/>
        <v>14.553301306366635</v>
      </c>
      <c r="S148">
        <f t="shared" si="82"/>
        <v>38.75</v>
      </c>
      <c r="T148">
        <f t="shared" si="67"/>
        <v>1.2675839035035428</v>
      </c>
      <c r="U148">
        <f t="shared" si="68"/>
        <v>0.89752670840738225</v>
      </c>
      <c r="V148">
        <f t="shared" si="69"/>
        <v>0.83457120161132348</v>
      </c>
      <c r="W148">
        <f t="shared" si="70"/>
        <v>0.79802040878585179</v>
      </c>
      <c r="X148">
        <f t="shared" si="71"/>
        <v>15.162489892588155</v>
      </c>
      <c r="Y148">
        <f t="shared" si="83"/>
        <v>38.75</v>
      </c>
      <c r="Z148">
        <f t="shared" si="72"/>
        <v>1.0977598618623106</v>
      </c>
      <c r="AA148">
        <f t="shared" si="73"/>
        <v>0.86384531872175507</v>
      </c>
      <c r="AB148">
        <f t="shared" si="74"/>
        <v>0.59775986186231056</v>
      </c>
      <c r="AC148">
        <f t="shared" si="75"/>
        <v>0.72499991185049573</v>
      </c>
      <c r="AD148">
        <f t="shared" si="76"/>
        <v>15.752267081045964</v>
      </c>
      <c r="AE148">
        <f t="shared" si="77"/>
        <v>6.0859790560309124</v>
      </c>
      <c r="AF148">
        <f t="shared" si="78"/>
        <v>6.5551043920550486E-2</v>
      </c>
      <c r="AG148">
        <v>38.75</v>
      </c>
      <c r="AH148">
        <f t="shared" si="79"/>
        <v>1.2700514759606656</v>
      </c>
    </row>
    <row r="149" spans="6:34" x14ac:dyDescent="0.25">
      <c r="F149">
        <f t="shared" si="80"/>
        <v>39</v>
      </c>
      <c r="G149">
        <f t="shared" si="57"/>
        <v>1.9262432850457829</v>
      </c>
      <c r="H149">
        <f t="shared" si="58"/>
        <v>0.97296299830316069</v>
      </c>
      <c r="I149">
        <f t="shared" si="56"/>
        <v>1.6762432850457829</v>
      </c>
      <c r="J149">
        <f t="shared" si="59"/>
        <v>0.95315472554803204</v>
      </c>
      <c r="K149">
        <f t="shared" si="60"/>
        <v>14</v>
      </c>
      <c r="L149">
        <f t="shared" si="61"/>
        <v>14.250349904107072</v>
      </c>
      <c r="M149">
        <f t="shared" si="81"/>
        <v>39</v>
      </c>
      <c r="N149">
        <f t="shared" si="62"/>
        <v>1.4663579392959405</v>
      </c>
      <c r="O149">
        <f t="shared" si="63"/>
        <v>0.9287246006866412</v>
      </c>
      <c r="P149">
        <f t="shared" si="64"/>
        <v>1.1128045487026668</v>
      </c>
      <c r="Q149">
        <f t="shared" si="65"/>
        <v>0.86710380930022968</v>
      </c>
      <c r="R149">
        <f t="shared" si="66"/>
        <v>14.785170485075053</v>
      </c>
      <c r="S149">
        <f t="shared" si="82"/>
        <v>39</v>
      </c>
      <c r="T149">
        <f t="shared" si="67"/>
        <v>1.2824354085568315</v>
      </c>
      <c r="U149">
        <f t="shared" si="68"/>
        <v>0.90015502513982915</v>
      </c>
      <c r="V149">
        <f t="shared" si="69"/>
        <v>0.84942270666461217</v>
      </c>
      <c r="W149">
        <f t="shared" si="70"/>
        <v>0.8021769386842561</v>
      </c>
      <c r="X149">
        <f t="shared" si="71"/>
        <v>15.387201498260328</v>
      </c>
      <c r="Y149">
        <f t="shared" si="83"/>
        <v>39</v>
      </c>
      <c r="Z149">
        <f t="shared" si="72"/>
        <v>1.1106216425228914</v>
      </c>
      <c r="AA149">
        <f t="shared" si="73"/>
        <v>0.86663437850436975</v>
      </c>
      <c r="AB149">
        <f t="shared" si="74"/>
        <v>0.61062164252289142</v>
      </c>
      <c r="AC149">
        <f t="shared" si="75"/>
        <v>0.72927495429978828</v>
      </c>
      <c r="AD149">
        <f t="shared" si="76"/>
        <v>15.972503541152129</v>
      </c>
      <c r="AE149">
        <f t="shared" si="77"/>
        <v>6.3930188901115832</v>
      </c>
      <c r="AF149">
        <f t="shared" si="78"/>
        <v>6.2402800188577204E-2</v>
      </c>
      <c r="AG149">
        <v>39</v>
      </c>
      <c r="AH149">
        <f t="shared" si="79"/>
        <v>1.2168546036772554</v>
      </c>
    </row>
    <row r="150" spans="6:34" x14ac:dyDescent="0.25">
      <c r="F150">
        <f t="shared" si="80"/>
        <v>39.25</v>
      </c>
      <c r="G150">
        <f t="shared" si="57"/>
        <v>1.9518024774408669</v>
      </c>
      <c r="H150">
        <f t="shared" si="58"/>
        <v>0.97451916997635568</v>
      </c>
      <c r="I150">
        <f t="shared" si="56"/>
        <v>1.7018024774408669</v>
      </c>
      <c r="J150">
        <f t="shared" si="59"/>
        <v>0.95560379903062798</v>
      </c>
      <c r="K150">
        <f t="shared" si="60"/>
        <v>14.25</v>
      </c>
      <c r="L150">
        <f t="shared" si="61"/>
        <v>14.493786988935287</v>
      </c>
      <c r="M150">
        <f t="shared" si="81"/>
        <v>39.25</v>
      </c>
      <c r="N150">
        <f t="shared" si="62"/>
        <v>1.4844310175601563</v>
      </c>
      <c r="O150">
        <f t="shared" si="63"/>
        <v>0.93115269445268367</v>
      </c>
      <c r="P150">
        <f t="shared" si="64"/>
        <v>1.1308776269668825</v>
      </c>
      <c r="Q150">
        <f t="shared" si="65"/>
        <v>0.87094669940228109</v>
      </c>
      <c r="R150">
        <f t="shared" si="66"/>
        <v>15.017656819015979</v>
      </c>
      <c r="S150">
        <f t="shared" si="82"/>
        <v>39.25</v>
      </c>
      <c r="T150">
        <f t="shared" si="67"/>
        <v>1.2971920151664027</v>
      </c>
      <c r="U150">
        <f t="shared" si="68"/>
        <v>0.90271743628915346</v>
      </c>
      <c r="V150">
        <f t="shared" si="69"/>
        <v>0.8641793132741834</v>
      </c>
      <c r="W150">
        <f t="shared" si="70"/>
        <v>0.80625530280481239</v>
      </c>
      <c r="X150">
        <f t="shared" si="71"/>
        <v>15.612561913097913</v>
      </c>
      <c r="Y150">
        <f t="shared" si="83"/>
        <v>39.25</v>
      </c>
      <c r="Z150">
        <f t="shared" si="72"/>
        <v>1.1234012387204335</v>
      </c>
      <c r="AA150">
        <f t="shared" si="73"/>
        <v>0.86936643801752989</v>
      </c>
      <c r="AB150">
        <f t="shared" si="74"/>
        <v>0.62340123872043351</v>
      </c>
      <c r="AC150">
        <f t="shared" si="75"/>
        <v>0.73348955791522741</v>
      </c>
      <c r="AD150">
        <f t="shared" si="76"/>
        <v>16.193374624187875</v>
      </c>
      <c r="AE150">
        <f t="shared" si="77"/>
        <v>6.7178385299873558</v>
      </c>
      <c r="AF150">
        <f t="shared" si="78"/>
        <v>5.9385511964989673E-2</v>
      </c>
      <c r="AG150">
        <v>39.25</v>
      </c>
      <c r="AH150">
        <f t="shared" si="79"/>
        <v>1.1654406723129223</v>
      </c>
    </row>
    <row r="151" spans="6:34" x14ac:dyDescent="0.25">
      <c r="F151">
        <f t="shared" si="80"/>
        <v>39.5</v>
      </c>
      <c r="G151">
        <f t="shared" si="57"/>
        <v>1.9771993881555019</v>
      </c>
      <c r="H151">
        <f t="shared" si="58"/>
        <v>0.97599045162318288</v>
      </c>
      <c r="I151">
        <f t="shared" si="56"/>
        <v>1.7271993881555019</v>
      </c>
      <c r="J151">
        <f t="shared" si="59"/>
        <v>0.95793406964827577</v>
      </c>
      <c r="K151">
        <f t="shared" si="60"/>
        <v>14.5</v>
      </c>
      <c r="L151">
        <f t="shared" si="61"/>
        <v>14.737602415428874</v>
      </c>
      <c r="M151">
        <f t="shared" si="81"/>
        <v>39.5</v>
      </c>
      <c r="N151">
        <f t="shared" si="62"/>
        <v>1.502389345347664</v>
      </c>
      <c r="O151">
        <f t="shared" si="63"/>
        <v>0.93350170680488231</v>
      </c>
      <c r="P151">
        <f t="shared" si="64"/>
        <v>1.1488359547543903</v>
      </c>
      <c r="Q151">
        <f t="shared" si="65"/>
        <v>0.87468818476066568</v>
      </c>
      <c r="R151">
        <f t="shared" si="66"/>
        <v>15.250740242326184</v>
      </c>
      <c r="S151">
        <f t="shared" si="82"/>
        <v>39.5</v>
      </c>
      <c r="T151">
        <f t="shared" si="67"/>
        <v>1.3118549284040821</v>
      </c>
      <c r="U151">
        <f t="shared" si="68"/>
        <v>0.90521545625938649</v>
      </c>
      <c r="V151">
        <f t="shared" si="69"/>
        <v>0.87884222651186283</v>
      </c>
      <c r="W151">
        <f t="shared" si="70"/>
        <v>0.81025658635992204</v>
      </c>
      <c r="X151">
        <f t="shared" si="71"/>
        <v>15.838554850545503</v>
      </c>
      <c r="Y151">
        <f t="shared" si="83"/>
        <v>39.5</v>
      </c>
      <c r="Z151">
        <f t="shared" si="72"/>
        <v>1.136099694077751</v>
      </c>
      <c r="AA151">
        <f t="shared" si="73"/>
        <v>0.87204257846739264</v>
      </c>
      <c r="AB151">
        <f t="shared" si="74"/>
        <v>0.63609969407775102</v>
      </c>
      <c r="AC151">
        <f t="shared" si="75"/>
        <v>0.73764427754518469</v>
      </c>
      <c r="AD151">
        <f t="shared" si="76"/>
        <v>16.414866725002287</v>
      </c>
      <c r="AE151">
        <f t="shared" si="77"/>
        <v>7.0615085919742331</v>
      </c>
      <c r="AF151">
        <f t="shared" si="78"/>
        <v>5.6495333143805997E-2</v>
      </c>
      <c r="AG151">
        <v>39.5</v>
      </c>
      <c r="AH151">
        <f t="shared" si="79"/>
        <v>1.1157828295901684</v>
      </c>
    </row>
    <row r="152" spans="6:34" x14ac:dyDescent="0.25">
      <c r="F152">
        <f t="shared" si="80"/>
        <v>39.75</v>
      </c>
      <c r="G152">
        <f t="shared" si="57"/>
        <v>2.0024360649285611</v>
      </c>
      <c r="H152">
        <f t="shared" si="58"/>
        <v>0.97738107353724957</v>
      </c>
      <c r="I152">
        <f t="shared" si="56"/>
        <v>1.7524360649285611</v>
      </c>
      <c r="J152">
        <f t="shared" si="59"/>
        <v>0.96015057271090698</v>
      </c>
      <c r="K152">
        <f t="shared" si="60"/>
        <v>14.75</v>
      </c>
      <c r="L152">
        <f t="shared" si="61"/>
        <v>14.981775493593346</v>
      </c>
      <c r="M152">
        <f t="shared" si="81"/>
        <v>39.75</v>
      </c>
      <c r="N152">
        <f t="shared" si="62"/>
        <v>1.5202343706285069</v>
      </c>
      <c r="O152">
        <f t="shared" si="63"/>
        <v>0.93577395903526539</v>
      </c>
      <c r="P152">
        <f t="shared" si="64"/>
        <v>1.1666809800352331</v>
      </c>
      <c r="Q152">
        <f t="shared" si="65"/>
        <v>0.87833038668311447</v>
      </c>
      <c r="R152">
        <f t="shared" si="66"/>
        <v>15.484401275884501</v>
      </c>
      <c r="S152">
        <f t="shared" si="82"/>
        <v>39.75</v>
      </c>
      <c r="T152">
        <f t="shared" si="67"/>
        <v>1.3264253305324594</v>
      </c>
      <c r="U152">
        <f t="shared" si="68"/>
        <v>0.90765057347359868</v>
      </c>
      <c r="V152">
        <f t="shared" si="69"/>
        <v>0.89341262864024007</v>
      </c>
      <c r="W152">
        <f t="shared" si="70"/>
        <v>0.81418187888654225</v>
      </c>
      <c r="X152">
        <f t="shared" si="71"/>
        <v>16.065164399403738</v>
      </c>
      <c r="Y152">
        <f t="shared" si="83"/>
        <v>39.75</v>
      </c>
      <c r="Z152">
        <f t="shared" si="72"/>
        <v>1.1487180324642805</v>
      </c>
      <c r="AA152">
        <f t="shared" si="73"/>
        <v>0.87466386612331393</v>
      </c>
      <c r="AB152">
        <f t="shared" si="74"/>
        <v>0.6487180324642805</v>
      </c>
      <c r="AC152">
        <f t="shared" si="75"/>
        <v>0.74173967667422969</v>
      </c>
      <c r="AD152">
        <f t="shared" si="76"/>
        <v>16.636966514811391</v>
      </c>
      <c r="AE152">
        <f t="shared" si="77"/>
        <v>7.4251664137457176</v>
      </c>
      <c r="AF152">
        <f t="shared" si="78"/>
        <v>5.3728395859639913E-2</v>
      </c>
      <c r="AG152">
        <v>39.75</v>
      </c>
      <c r="AH152">
        <f t="shared" si="79"/>
        <v>1.0678518677103432</v>
      </c>
    </row>
    <row r="153" spans="6:34" x14ac:dyDescent="0.25">
      <c r="F153">
        <f t="shared" si="80"/>
        <v>40</v>
      </c>
      <c r="G153">
        <f t="shared" si="57"/>
        <v>2.0275145169829427</v>
      </c>
      <c r="H153">
        <f t="shared" si="58"/>
        <v>0.97869508932659932</v>
      </c>
      <c r="I153">
        <f t="shared" si="56"/>
        <v>1.7775145169829427</v>
      </c>
      <c r="J153">
        <f t="shared" si="59"/>
        <v>0.96225818775359373</v>
      </c>
      <c r="K153">
        <f t="shared" si="60"/>
        <v>15</v>
      </c>
      <c r="L153">
        <f t="shared" si="61"/>
        <v>15.226286568832407</v>
      </c>
      <c r="M153">
        <f t="shared" si="81"/>
        <v>40</v>
      </c>
      <c r="N153">
        <f t="shared" si="62"/>
        <v>1.537967514137822</v>
      </c>
      <c r="O153">
        <f t="shared" si="63"/>
        <v>0.93797172100692183</v>
      </c>
      <c r="P153">
        <f t="shared" si="64"/>
        <v>1.1844141235445482</v>
      </c>
      <c r="Q153">
        <f t="shared" si="65"/>
        <v>0.88187541394674174</v>
      </c>
      <c r="R153">
        <f t="shared" si="66"/>
        <v>15.718621014465143</v>
      </c>
      <c r="S153">
        <f t="shared" si="82"/>
        <v>40</v>
      </c>
      <c r="T153">
        <f t="shared" si="67"/>
        <v>1.3409043815769157</v>
      </c>
      <c r="U153">
        <f t="shared" si="68"/>
        <v>0.91002425026898959</v>
      </c>
      <c r="V153">
        <f t="shared" si="69"/>
        <v>0.90789167968469642</v>
      </c>
      <c r="W153">
        <f t="shared" si="70"/>
        <v>0.81803227301912051</v>
      </c>
      <c r="X153">
        <f t="shared" si="71"/>
        <v>16.292375017320047</v>
      </c>
      <c r="Y153">
        <f t="shared" si="83"/>
        <v>40</v>
      </c>
      <c r="Z153">
        <f t="shared" si="72"/>
        <v>1.1612572584914713</v>
      </c>
      <c r="AA153">
        <f t="shared" si="73"/>
        <v>0.87723135219320747</v>
      </c>
      <c r="AB153">
        <f t="shared" si="74"/>
        <v>0.66125725849147132</v>
      </c>
      <c r="AC153">
        <f t="shared" si="75"/>
        <v>0.74577632663824245</v>
      </c>
      <c r="AD153">
        <f t="shared" si="76"/>
        <v>16.85966093672722</v>
      </c>
      <c r="AE153">
        <f t="shared" si="77"/>
        <v>7.8100202625768587</v>
      </c>
      <c r="AF153">
        <f t="shared" si="78"/>
        <v>5.1080825271739391E-2</v>
      </c>
      <c r="AG153">
        <v>40</v>
      </c>
      <c r="AH153">
        <f t="shared" si="79"/>
        <v>1.0216165054347879</v>
      </c>
    </row>
    <row r="154" spans="6:34" x14ac:dyDescent="0.25">
      <c r="F154">
        <f t="shared" si="80"/>
        <v>40.25</v>
      </c>
      <c r="G154">
        <f t="shared" si="57"/>
        <v>2.052436715985487</v>
      </c>
      <c r="H154">
        <f t="shared" si="58"/>
        <v>0.97993638031313035</v>
      </c>
      <c r="I154">
        <f t="shared" si="56"/>
        <v>1.802436715985487</v>
      </c>
      <c r="J154">
        <f t="shared" si="59"/>
        <v>0.96426163853032532</v>
      </c>
      <c r="K154">
        <f t="shared" si="60"/>
        <v>15.25</v>
      </c>
      <c r="L154">
        <f t="shared" si="61"/>
        <v>15.471116978322307</v>
      </c>
      <c r="M154">
        <f t="shared" si="81"/>
        <v>40.25</v>
      </c>
      <c r="N154">
        <f t="shared" si="62"/>
        <v>1.5555901700546015</v>
      </c>
      <c r="O154">
        <f t="shared" si="63"/>
        <v>0.94009721115681188</v>
      </c>
      <c r="P154">
        <f t="shared" si="64"/>
        <v>1.2020367794613278</v>
      </c>
      <c r="Q154">
        <f t="shared" si="65"/>
        <v>0.88532536072226109</v>
      </c>
      <c r="R154">
        <f t="shared" si="66"/>
        <v>15.953381113878745</v>
      </c>
      <c r="S154">
        <f t="shared" si="82"/>
        <v>40.25</v>
      </c>
      <c r="T154">
        <f t="shared" si="67"/>
        <v>1.355293219879832</v>
      </c>
      <c r="U154">
        <f t="shared" si="68"/>
        <v>0.91233792283556447</v>
      </c>
      <c r="V154">
        <f t="shared" si="69"/>
        <v>0.92228051798761268</v>
      </c>
      <c r="W154">
        <f t="shared" si="70"/>
        <v>0.82180886332834058</v>
      </c>
      <c r="X154">
        <f t="shared" si="71"/>
        <v>16.520171524258537</v>
      </c>
      <c r="Y154">
        <f t="shared" si="83"/>
        <v>40.25</v>
      </c>
      <c r="Z154">
        <f t="shared" si="72"/>
        <v>1.1737183579927435</v>
      </c>
      <c r="AA154">
        <f t="shared" si="73"/>
        <v>0.8797460727236287</v>
      </c>
      <c r="AB154">
        <f t="shared" si="74"/>
        <v>0.67371835799274349</v>
      </c>
      <c r="AC154">
        <f t="shared" si="75"/>
        <v>0.74975480587249466</v>
      </c>
      <c r="AD154">
        <f t="shared" si="76"/>
        <v>17.08293720128902</v>
      </c>
      <c r="AE154">
        <f t="shared" si="77"/>
        <v>8.2173538120280032</v>
      </c>
      <c r="AF154">
        <f t="shared" si="78"/>
        <v>4.8548752983897103E-2</v>
      </c>
      <c r="AG154">
        <v>40.25</v>
      </c>
      <c r="AH154">
        <f t="shared" si="79"/>
        <v>0.97704365380092917</v>
      </c>
    </row>
    <row r="155" spans="6:34" x14ac:dyDescent="0.25">
      <c r="F155">
        <f t="shared" si="80"/>
        <v>40.5</v>
      </c>
      <c r="G155">
        <f t="shared" si="57"/>
        <v>2.0772045969771713</v>
      </c>
      <c r="H155">
        <f t="shared" si="58"/>
        <v>0.98110866011205866</v>
      </c>
      <c r="I155">
        <f t="shared" si="56"/>
        <v>1.8272045969771713</v>
      </c>
      <c r="J155">
        <f t="shared" si="59"/>
        <v>0.96616549352137393</v>
      </c>
      <c r="K155">
        <f t="shared" si="60"/>
        <v>15.5</v>
      </c>
      <c r="L155">
        <f t="shared" si="61"/>
        <v>15.71624900850944</v>
      </c>
      <c r="M155">
        <f t="shared" si="81"/>
        <v>40.5</v>
      </c>
      <c r="N155">
        <f t="shared" si="62"/>
        <v>1.5731037066594429</v>
      </c>
      <c r="O155">
        <f t="shared" si="63"/>
        <v>0.94215259659594341</v>
      </c>
      <c r="P155">
        <f t="shared" si="64"/>
        <v>1.2195503160661691</v>
      </c>
      <c r="Q155">
        <f t="shared" si="65"/>
        <v>0.88868230465736109</v>
      </c>
      <c r="R155">
        <f t="shared" si="66"/>
        <v>16.188663778126394</v>
      </c>
      <c r="S155">
        <f t="shared" si="82"/>
        <v>40.5</v>
      </c>
      <c r="T155">
        <f t="shared" si="67"/>
        <v>1.3695929626376375</v>
      </c>
      <c r="U155">
        <f t="shared" si="68"/>
        <v>0.91459300119534881</v>
      </c>
      <c r="V155">
        <f t="shared" si="69"/>
        <v>0.93658026074541822</v>
      </c>
      <c r="W155">
        <f t="shared" si="70"/>
        <v>0.82551274522332718</v>
      </c>
      <c r="X155">
        <f t="shared" si="71"/>
        <v>16.748539095959913</v>
      </c>
      <c r="Y155">
        <f t="shared" si="83"/>
        <v>40.5</v>
      </c>
      <c r="Z155">
        <f t="shared" si="72"/>
        <v>1.1861022984885856</v>
      </c>
      <c r="AA155">
        <f t="shared" si="73"/>
        <v>0.88220904852304138</v>
      </c>
      <c r="AB155">
        <f t="shared" si="74"/>
        <v>0.68610229848858562</v>
      </c>
      <c r="AC155">
        <f t="shared" si="75"/>
        <v>0.75367569919171651</v>
      </c>
      <c r="AD155">
        <f t="shared" si="76"/>
        <v>17.306782782001839</v>
      </c>
      <c r="AE155">
        <f t="shared" si="77"/>
        <v>8.6485309041701406</v>
      </c>
      <c r="AF155">
        <f t="shared" si="78"/>
        <v>4.6128329171960414E-2</v>
      </c>
      <c r="AG155">
        <v>40.5</v>
      </c>
      <c r="AH155">
        <f t="shared" si="79"/>
        <v>0.93409866573219835</v>
      </c>
    </row>
    <row r="156" spans="6:34" x14ac:dyDescent="0.25">
      <c r="F156">
        <f t="shared" si="80"/>
        <v>40.75</v>
      </c>
      <c r="G156">
        <f t="shared" si="57"/>
        <v>2.1018200592746838</v>
      </c>
      <c r="H156">
        <f t="shared" si="58"/>
        <v>0.9822154793538439</v>
      </c>
      <c r="I156">
        <f t="shared" si="56"/>
        <v>1.8518200592746838</v>
      </c>
      <c r="J156">
        <f t="shared" si="59"/>
        <v>0.96797416690370475</v>
      </c>
      <c r="K156">
        <f t="shared" si="60"/>
        <v>15.75</v>
      </c>
      <c r="L156">
        <f t="shared" si="61"/>
        <v>15.961665853771258</v>
      </c>
      <c r="M156">
        <f t="shared" si="81"/>
        <v>40.75</v>
      </c>
      <c r="N156">
        <f t="shared" si="62"/>
        <v>1.5905094669720559</v>
      </c>
      <c r="O156">
        <f t="shared" si="63"/>
        <v>0.94413999329895804</v>
      </c>
      <c r="P156">
        <f t="shared" si="64"/>
        <v>1.2369560763787821</v>
      </c>
      <c r="Q156">
        <f t="shared" si="65"/>
        <v>0.89194830511207557</v>
      </c>
      <c r="R156">
        <f t="shared" si="66"/>
        <v>16.424451746590023</v>
      </c>
      <c r="S156">
        <f t="shared" si="82"/>
        <v>40.75</v>
      </c>
      <c r="T156">
        <f t="shared" si="67"/>
        <v>1.3838047064213335</v>
      </c>
      <c r="U156">
        <f t="shared" si="68"/>
        <v>0.91679086921924202</v>
      </c>
      <c r="V156">
        <f t="shared" si="69"/>
        <v>0.95079200452911417</v>
      </c>
      <c r="W156">
        <f t="shared" si="70"/>
        <v>0.82914501391499829</v>
      </c>
      <c r="X156">
        <f t="shared" si="71"/>
        <v>16.977463257400736</v>
      </c>
      <c r="Y156">
        <f t="shared" si="83"/>
        <v>40.75</v>
      </c>
      <c r="Z156">
        <f t="shared" si="72"/>
        <v>1.1984100296373419</v>
      </c>
      <c r="AA156">
        <f t="shared" si="73"/>
        <v>0.88462128510680693</v>
      </c>
      <c r="AB156">
        <f t="shared" si="74"/>
        <v>0.69841002963734189</v>
      </c>
      <c r="AC156">
        <f t="shared" si="75"/>
        <v>0.75753959710117003</v>
      </c>
      <c r="AD156">
        <f t="shared" si="76"/>
        <v>17.531185410887119</v>
      </c>
      <c r="AE156">
        <f t="shared" si="77"/>
        <v>9.1050006155448813</v>
      </c>
      <c r="AF156">
        <f t="shared" si="78"/>
        <v>4.3815733490486793E-2</v>
      </c>
      <c r="AG156">
        <v>40.75</v>
      </c>
      <c r="AH156">
        <f t="shared" si="79"/>
        <v>0.89274556986866838</v>
      </c>
    </row>
    <row r="157" spans="6:34" x14ac:dyDescent="0.25">
      <c r="F157">
        <f t="shared" si="80"/>
        <v>41</v>
      </c>
      <c r="G157">
        <f t="shared" si="57"/>
        <v>2.1262849673444282</v>
      </c>
      <c r="H157">
        <f t="shared" si="58"/>
        <v>0.98326023051434908</v>
      </c>
      <c r="I157">
        <f t="shared" si="56"/>
        <v>1.8762849673444282</v>
      </c>
      <c r="J157">
        <f t="shared" si="59"/>
        <v>0.96969191993674697</v>
      </c>
      <c r="K157">
        <f t="shared" si="60"/>
        <v>16</v>
      </c>
      <c r="L157">
        <f t="shared" si="61"/>
        <v>16.207351576271954</v>
      </c>
      <c r="M157">
        <f t="shared" si="81"/>
        <v>41</v>
      </c>
      <c r="N157">
        <f t="shared" si="62"/>
        <v>1.6078087693692775</v>
      </c>
      <c r="O157">
        <f t="shared" si="63"/>
        <v>0.94606146637560129</v>
      </c>
      <c r="P157">
        <f t="shared" si="64"/>
        <v>1.2542553787760038</v>
      </c>
      <c r="Q157">
        <f t="shared" si="65"/>
        <v>0.89512540153912867</v>
      </c>
      <c r="R157">
        <f t="shared" si="66"/>
        <v>16.66072828128069</v>
      </c>
      <c r="S157">
        <f t="shared" si="82"/>
        <v>41</v>
      </c>
      <c r="T157">
        <f t="shared" si="67"/>
        <v>1.3979295276810999</v>
      </c>
      <c r="U157">
        <f t="shared" si="68"/>
        <v>0.9189328846787661</v>
      </c>
      <c r="V157">
        <f t="shared" si="69"/>
        <v>0.96491682578888061</v>
      </c>
      <c r="W157">
        <f t="shared" si="70"/>
        <v>0.83270676343829586</v>
      </c>
      <c r="X157">
        <f t="shared" si="71"/>
        <v>17.206929876261441</v>
      </c>
      <c r="Y157">
        <f t="shared" si="83"/>
        <v>41</v>
      </c>
      <c r="Z157">
        <f t="shared" si="72"/>
        <v>1.2106424836722141</v>
      </c>
      <c r="AA157">
        <f t="shared" si="73"/>
        <v>0.88698377266250039</v>
      </c>
      <c r="AB157">
        <f t="shared" si="74"/>
        <v>0.71064248367221405</v>
      </c>
      <c r="AC157">
        <f t="shared" si="75"/>
        <v>0.76134709513777543</v>
      </c>
      <c r="AD157">
        <f t="shared" si="76"/>
        <v>17.7561330740497</v>
      </c>
      <c r="AE157">
        <f t="shared" si="77"/>
        <v>9.5883026462121421</v>
      </c>
      <c r="AF157">
        <f t="shared" si="78"/>
        <v>4.1607184829427012E-2</v>
      </c>
      <c r="AG157">
        <v>41</v>
      </c>
      <c r="AH157">
        <f t="shared" si="79"/>
        <v>0.85294728900325378</v>
      </c>
    </row>
    <row r="158" spans="6:34" x14ac:dyDescent="0.25">
      <c r="F158">
        <f t="shared" si="80"/>
        <v>41.25</v>
      </c>
      <c r="G158">
        <f t="shared" si="57"/>
        <v>2.1506011516499566</v>
      </c>
      <c r="H158">
        <f t="shared" si="58"/>
        <v>0.98424615282217442</v>
      </c>
      <c r="I158">
        <f t="shared" si="56"/>
        <v>1.9006011516499566</v>
      </c>
      <c r="J158">
        <f t="shared" si="59"/>
        <v>0.97132286271867663</v>
      </c>
      <c r="K158">
        <f t="shared" si="60"/>
        <v>16.25</v>
      </c>
      <c r="L158">
        <f t="shared" si="61"/>
        <v>16.453291067035966</v>
      </c>
      <c r="M158">
        <f t="shared" si="81"/>
        <v>41.25</v>
      </c>
      <c r="N158">
        <f t="shared" si="62"/>
        <v>1.6250029081842985</v>
      </c>
      <c r="O158">
        <f t="shared" si="63"/>
        <v>0.9479190304169669</v>
      </c>
      <c r="P158">
        <f t="shared" si="64"/>
        <v>1.2714495175910248</v>
      </c>
      <c r="Q158">
        <f t="shared" si="65"/>
        <v>0.89821561200239675</v>
      </c>
      <c r="R158">
        <f t="shared" si="66"/>
        <v>16.897477154164086</v>
      </c>
      <c r="S158">
        <f t="shared" si="82"/>
        <v>41.25</v>
      </c>
      <c r="T158">
        <f t="shared" si="67"/>
        <v>1.4119684832355612</v>
      </c>
      <c r="U158">
        <f t="shared" si="68"/>
        <v>0.92102037933010494</v>
      </c>
      <c r="V158">
        <f t="shared" si="69"/>
        <v>0.97895578134334194</v>
      </c>
      <c r="W158">
        <f t="shared" si="70"/>
        <v>0.83619908573106749</v>
      </c>
      <c r="X158">
        <f t="shared" si="71"/>
        <v>17.436925156411387</v>
      </c>
      <c r="Y158">
        <f t="shared" si="83"/>
        <v>41.25</v>
      </c>
      <c r="Z158">
        <f t="shared" si="72"/>
        <v>1.2228005758249783</v>
      </c>
      <c r="AA158">
        <f t="shared" si="73"/>
        <v>0.88929748603423175</v>
      </c>
      <c r="AB158">
        <f t="shared" si="74"/>
        <v>0.72280057582497825</v>
      </c>
      <c r="AC158">
        <f t="shared" si="75"/>
        <v>0.76509879324033936</v>
      </c>
      <c r="AD158">
        <f t="shared" si="76"/>
        <v>17.981614007265303</v>
      </c>
      <c r="AE158">
        <f t="shared" si="77"/>
        <v>10.100073052471833</v>
      </c>
      <c r="AF158">
        <f t="shared" si="78"/>
        <v>3.949894999064367E-2</v>
      </c>
      <c r="AG158">
        <v>41.25</v>
      </c>
      <c r="AH158">
        <f t="shared" si="79"/>
        <v>0.81466584355702565</v>
      </c>
    </row>
    <row r="159" spans="6:34" x14ac:dyDescent="0.25">
      <c r="F159">
        <f t="shared" si="80"/>
        <v>41.5</v>
      </c>
      <c r="G159">
        <f t="shared" si="57"/>
        <v>2.1747704094738074</v>
      </c>
      <c r="H159">
        <f t="shared" si="58"/>
        <v>0.98517633721508702</v>
      </c>
      <c r="I159">
        <f t="shared" si="56"/>
        <v>1.9247704094738074</v>
      </c>
      <c r="J159">
        <f t="shared" si="59"/>
        <v>0.97287095627114206</v>
      </c>
      <c r="K159">
        <f t="shared" si="60"/>
        <v>16.5</v>
      </c>
      <c r="L159">
        <f t="shared" si="61"/>
        <v>16.699470008254888</v>
      </c>
      <c r="M159">
        <f t="shared" si="81"/>
        <v>41.5</v>
      </c>
      <c r="N159">
        <f t="shared" si="62"/>
        <v>1.6420931542877895</v>
      </c>
      <c r="O159">
        <f t="shared" si="63"/>
        <v>0.9497146499098108</v>
      </c>
      <c r="P159">
        <f t="shared" si="64"/>
        <v>1.2885397636945157</v>
      </c>
      <c r="Q159">
        <f t="shared" si="65"/>
        <v>0.90122093182680174</v>
      </c>
      <c r="R159">
        <f t="shared" si="66"/>
        <v>17.134682634581338</v>
      </c>
      <c r="S159">
        <f t="shared" si="82"/>
        <v>41.5</v>
      </c>
      <c r="T159">
        <f t="shared" si="67"/>
        <v>1.425922610746275</v>
      </c>
      <c r="U159">
        <f t="shared" si="68"/>
        <v>0.92305465902796979</v>
      </c>
      <c r="V159">
        <f t="shared" si="69"/>
        <v>0.99290990885405572</v>
      </c>
      <c r="W159">
        <f t="shared" si="70"/>
        <v>0.83962306976742218</v>
      </c>
      <c r="X159">
        <f t="shared" si="71"/>
        <v>17.667435631418602</v>
      </c>
      <c r="Y159">
        <f t="shared" si="83"/>
        <v>41.5</v>
      </c>
      <c r="Z159">
        <f t="shared" si="72"/>
        <v>1.2348852047369037</v>
      </c>
      <c r="AA159">
        <f t="shared" si="73"/>
        <v>0.89156338472471186</v>
      </c>
      <c r="AB159">
        <f t="shared" si="74"/>
        <v>0.73488520473690366</v>
      </c>
      <c r="AC159">
        <f t="shared" si="75"/>
        <v>0.76879529514796208</v>
      </c>
      <c r="AD159">
        <f t="shared" si="76"/>
        <v>18.207616691592147</v>
      </c>
      <c r="AE159">
        <f t="shared" si="77"/>
        <v>10.642050345157092</v>
      </c>
      <c r="AF159">
        <f t="shared" si="78"/>
        <v>3.7487351352644235E-2</v>
      </c>
      <c r="AG159">
        <v>41.5</v>
      </c>
      <c r="AH159">
        <f t="shared" si="79"/>
        <v>0.77786254056736792</v>
      </c>
    </row>
    <row r="160" spans="6:34" x14ac:dyDescent="0.25">
      <c r="F160">
        <f t="shared" si="80"/>
        <v>41.75</v>
      </c>
      <c r="G160">
        <f t="shared" si="57"/>
        <v>2.198794505714655</v>
      </c>
      <c r="H160">
        <f t="shared" si="58"/>
        <v>0.9860537313202753</v>
      </c>
      <c r="I160">
        <f t="shared" si="56"/>
        <v>1.948794505714655</v>
      </c>
      <c r="J160">
        <f t="shared" si="59"/>
        <v>0.97434001491307831</v>
      </c>
      <c r="K160">
        <f t="shared" si="60"/>
        <v>16.75</v>
      </c>
      <c r="L160">
        <f t="shared" si="61"/>
        <v>16.945874836837106</v>
      </c>
      <c r="M160">
        <f t="shared" si="81"/>
        <v>41.75</v>
      </c>
      <c r="N160">
        <f t="shared" si="62"/>
        <v>1.659080755651571</v>
      </c>
      <c r="O160">
        <f t="shared" si="63"/>
        <v>0.95145023971261189</v>
      </c>
      <c r="P160">
        <f t="shared" si="64"/>
        <v>1.3055273650582973</v>
      </c>
      <c r="Q160">
        <f t="shared" si="65"/>
        <v>0.9041433323731225</v>
      </c>
      <c r="R160">
        <f t="shared" si="66"/>
        <v>17.372329476781214</v>
      </c>
      <c r="S160">
        <f t="shared" si="82"/>
        <v>41.75</v>
      </c>
      <c r="T160">
        <f t="shared" si="67"/>
        <v>1.4397929291779659</v>
      </c>
      <c r="U160">
        <f t="shared" si="68"/>
        <v>0.92503700386695642</v>
      </c>
      <c r="V160">
        <f t="shared" si="69"/>
        <v>1.0067802272857467</v>
      </c>
      <c r="W160">
        <f t="shared" si="70"/>
        <v>0.84297980074342727</v>
      </c>
      <c r="X160">
        <f t="shared" si="71"/>
        <v>17.898448158091565</v>
      </c>
      <c r="Y160">
        <f t="shared" si="83"/>
        <v>41.75</v>
      </c>
      <c r="Z160">
        <f t="shared" si="72"/>
        <v>1.2468972528573274</v>
      </c>
      <c r="AA160">
        <f t="shared" si="73"/>
        <v>0.89378241291386951</v>
      </c>
      <c r="AB160">
        <f t="shared" si="74"/>
        <v>0.74689725285732744</v>
      </c>
      <c r="AC160">
        <f t="shared" si="75"/>
        <v>0.77243720782570702</v>
      </c>
      <c r="AD160">
        <f t="shared" si="76"/>
        <v>18.434129849010272</v>
      </c>
      <c r="AE160">
        <f t="shared" si="77"/>
        <v>11.216081976790111</v>
      </c>
      <c r="AF160">
        <f t="shared" si="78"/>
        <v>3.5568773590187737E-2</v>
      </c>
      <c r="AG160">
        <v>41.75</v>
      </c>
      <c r="AH160">
        <f t="shared" si="79"/>
        <v>0.74249814869516906</v>
      </c>
    </row>
    <row r="161" spans="6:34" x14ac:dyDescent="0.25">
      <c r="F161">
        <f t="shared" si="80"/>
        <v>42</v>
      </c>
      <c r="G161">
        <f t="shared" si="57"/>
        <v>2.22267517366067</v>
      </c>
      <c r="H161">
        <f t="shared" si="58"/>
        <v>0.98688114443577757</v>
      </c>
      <c r="I161">
        <f t="shared" si="56"/>
        <v>1.97267517366067</v>
      </c>
      <c r="J161">
        <f t="shared" si="59"/>
        <v>0.9757337088869007</v>
      </c>
      <c r="K161">
        <f t="shared" si="60"/>
        <v>17</v>
      </c>
      <c r="L161">
        <f t="shared" si="61"/>
        <v>17.192492709203009</v>
      </c>
      <c r="M161">
        <f t="shared" si="81"/>
        <v>42</v>
      </c>
      <c r="N161">
        <f t="shared" si="62"/>
        <v>1.6759669378954625</v>
      </c>
      <c r="O161">
        <f t="shared" si="63"/>
        <v>0.95312766558743578</v>
      </c>
      <c r="P161">
        <f t="shared" si="64"/>
        <v>1.3224135473021887</v>
      </c>
      <c r="Q161">
        <f t="shared" si="65"/>
        <v>0.90698475993139915</v>
      </c>
      <c r="R161">
        <f t="shared" si="66"/>
        <v>17.610402907578429</v>
      </c>
      <c r="S161">
        <f t="shared" si="82"/>
        <v>42</v>
      </c>
      <c r="T161">
        <f t="shared" si="67"/>
        <v>1.4535804392450258</v>
      </c>
      <c r="U161">
        <f t="shared" si="68"/>
        <v>0.92696866834818836</v>
      </c>
      <c r="V161">
        <f t="shared" si="69"/>
        <v>1.0205677373528066</v>
      </c>
      <c r="W161">
        <f t="shared" si="70"/>
        <v>0.84627035931306616</v>
      </c>
      <c r="X161">
        <f t="shared" si="71"/>
        <v>18.129949910059512</v>
      </c>
      <c r="Y161">
        <f t="shared" si="83"/>
        <v>42</v>
      </c>
      <c r="Z161">
        <f t="shared" si="72"/>
        <v>1.258837586830335</v>
      </c>
      <c r="AA161">
        <f t="shared" si="73"/>
        <v>0.89595549949288411</v>
      </c>
      <c r="AB161">
        <f t="shared" si="74"/>
        <v>0.75883758683033498</v>
      </c>
      <c r="AC161">
        <f t="shared" si="75"/>
        <v>0.77602514091663954</v>
      </c>
      <c r="AD161">
        <f t="shared" si="76"/>
        <v>18.661142438091698</v>
      </c>
      <c r="AE161">
        <f t="shared" si="77"/>
        <v>11.824131242373923</v>
      </c>
      <c r="AF161">
        <f t="shared" si="78"/>
        <v>3.3739669513456562E-2</v>
      </c>
      <c r="AG161">
        <v>42</v>
      </c>
      <c r="AH161">
        <f t="shared" si="79"/>
        <v>0.70853305978258785</v>
      </c>
    </row>
    <row r="162" spans="6:34" x14ac:dyDescent="0.25">
      <c r="F162">
        <f t="shared" si="80"/>
        <v>42.25</v>
      </c>
      <c r="G162">
        <f t="shared" si="57"/>
        <v>2.2464141157399284</v>
      </c>
      <c r="H162">
        <f t="shared" si="58"/>
        <v>0.98766125249288939</v>
      </c>
      <c r="I162">
        <f t="shared" si="56"/>
        <v>1.9964141157399284</v>
      </c>
      <c r="J162">
        <f t="shared" si="59"/>
        <v>0.97705556720292652</v>
      </c>
      <c r="K162">
        <f t="shared" si="60"/>
        <v>17.25</v>
      </c>
      <c r="L162">
        <f t="shared" si="61"/>
        <v>17.439311467323563</v>
      </c>
      <c r="M162">
        <f t="shared" si="81"/>
        <v>42.25</v>
      </c>
      <c r="N162">
        <f t="shared" si="62"/>
        <v>1.6927529048179009</v>
      </c>
      <c r="O162">
        <f t="shared" si="63"/>
        <v>0.95474874478200766</v>
      </c>
      <c r="P162">
        <f t="shared" si="64"/>
        <v>1.3391995142246271</v>
      </c>
      <c r="Q162">
        <f t="shared" si="65"/>
        <v>0.9097471347267887</v>
      </c>
      <c r="R162">
        <f t="shared" si="66"/>
        <v>17.848888614151281</v>
      </c>
      <c r="S162">
        <f t="shared" si="82"/>
        <v>42.25</v>
      </c>
      <c r="T162">
        <f t="shared" si="67"/>
        <v>1.4672861238447625</v>
      </c>
      <c r="U162">
        <f t="shared" si="68"/>
        <v>0.9288508815691614</v>
      </c>
      <c r="V162">
        <f t="shared" si="69"/>
        <v>1.0342734219525433</v>
      </c>
      <c r="W162">
        <f t="shared" si="70"/>
        <v>0.84949582087242814</v>
      </c>
      <c r="X162">
        <f t="shared" si="71"/>
        <v>18.361928371397298</v>
      </c>
      <c r="Y162">
        <f t="shared" si="83"/>
        <v>42.25</v>
      </c>
      <c r="Z162">
        <f t="shared" si="72"/>
        <v>1.2707070578699642</v>
      </c>
      <c r="AA162">
        <f t="shared" si="73"/>
        <v>0.89808355811255602</v>
      </c>
      <c r="AB162">
        <f t="shared" si="74"/>
        <v>0.77070705786996418</v>
      </c>
      <c r="AC162">
        <f t="shared" si="75"/>
        <v>0.77955970621935922</v>
      </c>
      <c r="AD162">
        <f t="shared" si="76"/>
        <v>18.888643649704189</v>
      </c>
      <c r="AE162">
        <f t="shared" si="77"/>
        <v>12.46828462016814</v>
      </c>
      <c r="AF162">
        <f t="shared" si="78"/>
        <v>3.1996565089324441E-2</v>
      </c>
      <c r="AG162">
        <v>42.25</v>
      </c>
      <c r="AH162">
        <f t="shared" si="79"/>
        <v>0.67592743751197881</v>
      </c>
    </row>
    <row r="163" spans="6:34" x14ac:dyDescent="0.25">
      <c r="F163">
        <f t="shared" si="80"/>
        <v>42.5</v>
      </c>
      <c r="G163">
        <f t="shared" si="57"/>
        <v>2.2700130042486815</v>
      </c>
      <c r="H163">
        <f t="shared" si="58"/>
        <v>0.98839660298163567</v>
      </c>
      <c r="I163">
        <f t="shared" si="56"/>
        <v>2.0200130042486815</v>
      </c>
      <c r="J163">
        <f t="shared" si="59"/>
        <v>0.97830898067034355</v>
      </c>
      <c r="K163">
        <f t="shared" si="60"/>
        <v>17.5</v>
      </c>
      <c r="L163">
        <f t="shared" si="61"/>
        <v>17.686319605995305</v>
      </c>
      <c r="M163">
        <f t="shared" si="81"/>
        <v>42.5</v>
      </c>
      <c r="N163">
        <f t="shared" si="62"/>
        <v>1.7094398389109053</v>
      </c>
      <c r="O163">
        <f t="shared" si="63"/>
        <v>0.95631524665674927</v>
      </c>
      <c r="P163">
        <f t="shared" si="64"/>
        <v>1.3558864483176316</v>
      </c>
      <c r="Q163">
        <f t="shared" si="65"/>
        <v>0.9124323500319238</v>
      </c>
      <c r="R163">
        <f t="shared" si="66"/>
        <v>18.087772731990619</v>
      </c>
      <c r="S163">
        <f t="shared" si="82"/>
        <v>42.5</v>
      </c>
      <c r="T163">
        <f t="shared" si="67"/>
        <v>1.4809109484778671</v>
      </c>
      <c r="U163">
        <f t="shared" si="68"/>
        <v>0.93068484743481883</v>
      </c>
      <c r="V163">
        <f t="shared" si="69"/>
        <v>1.0478982465856479</v>
      </c>
      <c r="W163">
        <f t="shared" si="70"/>
        <v>0.85265725489014876</v>
      </c>
      <c r="X163">
        <f t="shared" si="71"/>
        <v>18.59437133030049</v>
      </c>
      <c r="Y163">
        <f t="shared" si="83"/>
        <v>42.5</v>
      </c>
      <c r="Z163">
        <f t="shared" si="72"/>
        <v>1.2825065021243407</v>
      </c>
      <c r="AA163">
        <f t="shared" si="73"/>
        <v>0.90016748724499451</v>
      </c>
      <c r="AB163">
        <f t="shared" si="74"/>
        <v>0.7825065021243407</v>
      </c>
      <c r="AC163">
        <f t="shared" si="75"/>
        <v>0.78304151719016257</v>
      </c>
      <c r="AD163">
        <f t="shared" si="76"/>
        <v>19.116622902751548</v>
      </c>
      <c r="AE163">
        <f t="shared" si="77"/>
        <v>13.150759580471435</v>
      </c>
      <c r="AF163">
        <f t="shared" si="78"/>
        <v>3.0336063704932491E-2</v>
      </c>
      <c r="AG163">
        <v>42.5</v>
      </c>
      <c r="AH163">
        <f t="shared" si="79"/>
        <v>0.64464135372981546</v>
      </c>
    </row>
    <row r="164" spans="6:34" x14ac:dyDescent="0.25">
      <c r="F164">
        <f t="shared" si="80"/>
        <v>42.75</v>
      </c>
      <c r="G164">
        <f t="shared" si="57"/>
        <v>2.2934734820582738</v>
      </c>
      <c r="H164">
        <f t="shared" si="58"/>
        <v>0.98908961982351162</v>
      </c>
      <c r="I164">
        <f t="shared" si="56"/>
        <v>2.0434734820582738</v>
      </c>
      <c r="J164">
        <f t="shared" si="59"/>
        <v>0.9794972050854166</v>
      </c>
      <c r="K164">
        <f t="shared" si="60"/>
        <v>17.75</v>
      </c>
      <c r="L164">
        <f t="shared" si="61"/>
        <v>17.933506241340343</v>
      </c>
      <c r="M164">
        <f t="shared" si="81"/>
        <v>42.75</v>
      </c>
      <c r="N164">
        <f t="shared" si="62"/>
        <v>1.7260289018599446</v>
      </c>
      <c r="O164">
        <f t="shared" si="63"/>
        <v>0.95782889335185839</v>
      </c>
      <c r="P164">
        <f t="shared" si="64"/>
        <v>1.3724755112666709</v>
      </c>
      <c r="Q164">
        <f t="shared" si="65"/>
        <v>0.91504227138001903</v>
      </c>
      <c r="R164">
        <f t="shared" si="66"/>
        <v>18.327041833010576</v>
      </c>
      <c r="S164">
        <f t="shared" si="82"/>
        <v>42.75</v>
      </c>
      <c r="T164">
        <f t="shared" si="67"/>
        <v>1.4944558616565524</v>
      </c>
      <c r="U164">
        <f t="shared" si="68"/>
        <v>0.932471744888001</v>
      </c>
      <c r="V164">
        <f t="shared" si="69"/>
        <v>1.061443159764333</v>
      </c>
      <c r="W164">
        <f t="shared" si="70"/>
        <v>0.85575572428217639</v>
      </c>
      <c r="X164">
        <f t="shared" si="71"/>
        <v>18.827266872815652</v>
      </c>
      <c r="Y164">
        <f t="shared" si="83"/>
        <v>42.75</v>
      </c>
      <c r="Z164">
        <f t="shared" si="72"/>
        <v>1.2942367410291369</v>
      </c>
      <c r="AA164">
        <f t="shared" si="73"/>
        <v>0.90220817025765332</v>
      </c>
      <c r="AB164">
        <f t="shared" si="74"/>
        <v>0.79423674102913688</v>
      </c>
      <c r="AC164">
        <f t="shared" si="75"/>
        <v>0.78647118846900133</v>
      </c>
      <c r="AD164">
        <f t="shared" si="76"/>
        <v>19.345069839952693</v>
      </c>
      <c r="AE164">
        <f t="shared" si="77"/>
        <v>13.873912892213809</v>
      </c>
      <c r="AF164">
        <f t="shared" si="78"/>
        <v>2.8754849731348928E-2</v>
      </c>
      <c r="AG164">
        <v>42.75</v>
      </c>
      <c r="AH164">
        <f t="shared" si="79"/>
        <v>0.61463491300758333</v>
      </c>
    </row>
    <row r="165" spans="6:34" x14ac:dyDescent="0.25">
      <c r="F165">
        <f t="shared" si="80"/>
        <v>43</v>
      </c>
      <c r="G165">
        <f t="shared" si="57"/>
        <v>2.3167971633014468</v>
      </c>
      <c r="H165">
        <f t="shared" si="58"/>
        <v>0.9897426081776628</v>
      </c>
      <c r="I165">
        <f t="shared" si="56"/>
        <v>2.0667971633014468</v>
      </c>
      <c r="J165">
        <f t="shared" si="59"/>
        <v>0.9806233645498974</v>
      </c>
      <c r="K165">
        <f t="shared" si="60"/>
        <v>18</v>
      </c>
      <c r="L165">
        <f t="shared" si="61"/>
        <v>18.180861080516486</v>
      </c>
      <c r="M165">
        <f t="shared" si="81"/>
        <v>43</v>
      </c>
      <c r="N165">
        <f t="shared" si="62"/>
        <v>1.7425212350292258</v>
      </c>
      <c r="O165">
        <f t="shared" si="63"/>
        <v>0.95929136048982422</v>
      </c>
      <c r="P165">
        <f t="shared" si="64"/>
        <v>1.3889678444359521</v>
      </c>
      <c r="Q165">
        <f t="shared" si="65"/>
        <v>0.9175787358731663</v>
      </c>
      <c r="R165">
        <f t="shared" si="66"/>
        <v>18.566682913830643</v>
      </c>
      <c r="S165">
        <f t="shared" si="82"/>
        <v>43</v>
      </c>
      <c r="T165">
        <f t="shared" si="67"/>
        <v>1.5079217953007913</v>
      </c>
      <c r="U165">
        <f t="shared" si="68"/>
        <v>0.93421272815751522</v>
      </c>
      <c r="V165">
        <f t="shared" si="69"/>
        <v>1.0749090934085719</v>
      </c>
      <c r="W165">
        <f t="shared" si="70"/>
        <v>0.85879228482899173</v>
      </c>
      <c r="X165">
        <f t="shared" si="71"/>
        <v>19.060603376630439</v>
      </c>
      <c r="Y165">
        <f t="shared" si="83"/>
        <v>43</v>
      </c>
      <c r="Z165">
        <f t="shared" si="72"/>
        <v>1.3058985816507234</v>
      </c>
      <c r="AA165">
        <f t="shared" si="73"/>
        <v>0.90420647549879751</v>
      </c>
      <c r="AB165">
        <f t="shared" si="74"/>
        <v>0.80589858165072337</v>
      </c>
      <c r="AC165">
        <f t="shared" si="75"/>
        <v>0.78984933542840996</v>
      </c>
      <c r="AD165">
        <f t="shared" si="76"/>
        <v>19.573974323661737</v>
      </c>
      <c r="AE165">
        <f t="shared" si="77"/>
        <v>14.640249459053306</v>
      </c>
      <c r="AF165">
        <f t="shared" si="78"/>
        <v>2.7249691442568481E-2</v>
      </c>
      <c r="AG165">
        <v>43</v>
      </c>
      <c r="AH165">
        <f t="shared" si="79"/>
        <v>0.5858683660152223</v>
      </c>
    </row>
    <row r="166" spans="6:34" x14ac:dyDescent="0.25">
      <c r="F166">
        <f t="shared" si="80"/>
        <v>43.25</v>
      </c>
      <c r="G166">
        <f t="shared" si="57"/>
        <v>2.3399856340387504</v>
      </c>
      <c r="H166">
        <f t="shared" si="58"/>
        <v>0.99035775916848501</v>
      </c>
      <c r="I166">
        <f t="shared" si="56"/>
        <v>2.0899856340387504</v>
      </c>
      <c r="J166">
        <f t="shared" si="59"/>
        <v>0.98169045489477547</v>
      </c>
      <c r="K166">
        <f t="shared" si="60"/>
        <v>18.25</v>
      </c>
      <c r="L166">
        <f t="shared" si="61"/>
        <v>18.428374392619414</v>
      </c>
      <c r="M166">
        <f t="shared" si="81"/>
        <v>43.25</v>
      </c>
      <c r="N166">
        <f t="shared" si="62"/>
        <v>1.758917959932919</v>
      </c>
      <c r="O166">
        <f t="shared" si="63"/>
        <v>0.96070427790906987</v>
      </c>
      <c r="P166">
        <f t="shared" si="64"/>
        <v>1.4053645693396453</v>
      </c>
      <c r="Q166">
        <f t="shared" si="65"/>
        <v>0.92004355158045059</v>
      </c>
      <c r="R166">
        <f t="shared" si="66"/>
        <v>18.806683384237338</v>
      </c>
      <c r="S166">
        <f t="shared" si="82"/>
        <v>43.25</v>
      </c>
      <c r="T166">
        <f t="shared" si="67"/>
        <v>1.5213096651230693</v>
      </c>
      <c r="U166">
        <f t="shared" si="68"/>
        <v>0.93590892702217821</v>
      </c>
      <c r="V166">
        <f t="shared" si="69"/>
        <v>1.0882969632308499</v>
      </c>
      <c r="W166">
        <f t="shared" si="70"/>
        <v>0.86176798463345916</v>
      </c>
      <c r="X166">
        <f t="shared" si="71"/>
        <v>19.294369504927825</v>
      </c>
      <c r="Y166">
        <f t="shared" si="83"/>
        <v>43.25</v>
      </c>
      <c r="Z166">
        <f t="shared" si="72"/>
        <v>1.3174928170193752</v>
      </c>
      <c r="AA166">
        <f t="shared" si="73"/>
        <v>0.90616325639352935</v>
      </c>
      <c r="AB166">
        <f t="shared" si="74"/>
        <v>0.81749281701937515</v>
      </c>
      <c r="AC166">
        <f t="shared" si="75"/>
        <v>0.79317657374460337</v>
      </c>
      <c r="AD166">
        <f t="shared" si="76"/>
        <v>19.803326431731204</v>
      </c>
      <c r="AE166">
        <f t="shared" si="77"/>
        <v>15.452431718683648</v>
      </c>
      <c r="AF166">
        <f t="shared" si="78"/>
        <v>2.5817443342530267E-2</v>
      </c>
      <c r="AG166">
        <v>43.25</v>
      </c>
      <c r="AH166">
        <f t="shared" si="79"/>
        <v>0.55830221228221699</v>
      </c>
    </row>
    <row r="167" spans="6:34" x14ac:dyDescent="0.25">
      <c r="F167">
        <f t="shared" si="80"/>
        <v>43.5</v>
      </c>
      <c r="G167">
        <f t="shared" si="57"/>
        <v>2.3630404529057505</v>
      </c>
      <c r="H167">
        <f t="shared" si="58"/>
        <v>0.99093715452429465</v>
      </c>
      <c r="I167">
        <f t="shared" si="56"/>
        <v>2.1130404529057505</v>
      </c>
      <c r="J167">
        <f t="shared" si="59"/>
        <v>0.98270134718657054</v>
      </c>
      <c r="K167">
        <f t="shared" si="60"/>
        <v>18.5</v>
      </c>
      <c r="L167">
        <f t="shared" si="61"/>
        <v>18.676036980755711</v>
      </c>
      <c r="M167">
        <f t="shared" si="81"/>
        <v>43.5</v>
      </c>
      <c r="N167">
        <f t="shared" si="62"/>
        <v>1.7752201786928024</v>
      </c>
      <c r="O167">
        <f t="shared" si="63"/>
        <v>0.96206923042470105</v>
      </c>
      <c r="P167">
        <f t="shared" si="64"/>
        <v>1.4216667880995286</v>
      </c>
      <c r="Q167">
        <f t="shared" si="65"/>
        <v>0.922438497020721</v>
      </c>
      <c r="R167">
        <f t="shared" si="66"/>
        <v>19.047031055832768</v>
      </c>
      <c r="S167">
        <f t="shared" si="82"/>
        <v>43.5</v>
      </c>
      <c r="T167">
        <f t="shared" si="67"/>
        <v>1.5346203710020498</v>
      </c>
      <c r="U167">
        <f t="shared" si="68"/>
        <v>0.93756144708927458</v>
      </c>
      <c r="V167">
        <f t="shared" si="69"/>
        <v>1.1016076691098307</v>
      </c>
      <c r="W167">
        <f t="shared" si="70"/>
        <v>0.86468386361754257</v>
      </c>
      <c r="X167">
        <f t="shared" si="71"/>
        <v>19.528554200308069</v>
      </c>
      <c r="Y167">
        <f t="shared" si="83"/>
        <v>43.5</v>
      </c>
      <c r="Z167">
        <f t="shared" si="72"/>
        <v>1.3290202264528752</v>
      </c>
      <c r="AA167">
        <f t="shared" si="73"/>
        <v>0.90807935154955377</v>
      </c>
      <c r="AB167">
        <f t="shared" si="74"/>
        <v>0.82902022645287521</v>
      </c>
      <c r="AC167">
        <f t="shared" si="75"/>
        <v>0.79645351898995986</v>
      </c>
      <c r="AD167">
        <f t="shared" si="76"/>
        <v>20.033116453420099</v>
      </c>
      <c r="AE167">
        <f t="shared" si="77"/>
        <v>16.313289641196906</v>
      </c>
      <c r="AF167">
        <f t="shared" si="78"/>
        <v>2.4455047950228286E-2</v>
      </c>
      <c r="AG167">
        <v>43.5</v>
      </c>
      <c r="AH167">
        <f t="shared" si="79"/>
        <v>0.53189729291746524</v>
      </c>
    </row>
    <row r="168" spans="6:34" x14ac:dyDescent="0.25">
      <c r="F168">
        <f t="shared" si="80"/>
        <v>43.75</v>
      </c>
      <c r="G168">
        <f t="shared" si="57"/>
        <v>2.3859631517416906</v>
      </c>
      <c r="H168">
        <f t="shared" si="58"/>
        <v>0.99148277111825478</v>
      </c>
      <c r="I168">
        <f t="shared" si="56"/>
        <v>2.1359631517416906</v>
      </c>
      <c r="J168">
        <f t="shared" si="59"/>
        <v>0.98365879129533407</v>
      </c>
      <c r="K168">
        <f t="shared" si="60"/>
        <v>18.75</v>
      </c>
      <c r="L168">
        <f t="shared" si="61"/>
        <v>18.923840155263644</v>
      </c>
      <c r="M168">
        <f t="shared" si="81"/>
        <v>43.75</v>
      </c>
      <c r="N168">
        <f t="shared" si="62"/>
        <v>1.7914289744827925</v>
      </c>
      <c r="O168">
        <f t="shared" si="63"/>
        <v>0.9633877586126065</v>
      </c>
      <c r="P168">
        <f t="shared" si="64"/>
        <v>1.4378755838895187</v>
      </c>
      <c r="Q168">
        <f t="shared" si="65"/>
        <v>0.92476532072503637</v>
      </c>
      <c r="R168">
        <f t="shared" si="66"/>
        <v>19.287714130876367</v>
      </c>
      <c r="S168">
        <f t="shared" si="82"/>
        <v>43.75</v>
      </c>
      <c r="T168">
        <f t="shared" si="67"/>
        <v>1.5478547973455326</v>
      </c>
      <c r="U168">
        <f t="shared" si="68"/>
        <v>0.93917137008597129</v>
      </c>
      <c r="V168">
        <f t="shared" si="69"/>
        <v>1.1148420954533131</v>
      </c>
      <c r="W168">
        <f t="shared" si="70"/>
        <v>0.8675409530561724</v>
      </c>
      <c r="X168">
        <f t="shared" si="71"/>
        <v>19.763146678782082</v>
      </c>
      <c r="Y168">
        <f t="shared" si="83"/>
        <v>43.75</v>
      </c>
      <c r="Z168">
        <f t="shared" si="72"/>
        <v>1.3404815758708453</v>
      </c>
      <c r="AA168">
        <f t="shared" si="73"/>
        <v>0.90995558487190098</v>
      </c>
      <c r="AB168">
        <f t="shared" si="74"/>
        <v>0.84048157587084527</v>
      </c>
      <c r="AC168">
        <f t="shared" si="75"/>
        <v>0.79968078624612615</v>
      </c>
      <c r="AD168">
        <f t="shared" si="76"/>
        <v>20.263334885348421</v>
      </c>
      <c r="AE168">
        <f t="shared" si="77"/>
        <v>17.225831364617527</v>
      </c>
      <c r="AF168">
        <f t="shared" si="78"/>
        <v>2.3159537090376634E-2</v>
      </c>
      <c r="AG168">
        <v>43.75</v>
      </c>
      <c r="AH168">
        <f t="shared" si="79"/>
        <v>0.50661487385198889</v>
      </c>
    </row>
    <row r="169" spans="6:34" x14ac:dyDescent="0.25">
      <c r="F169">
        <f t="shared" si="80"/>
        <v>44</v>
      </c>
      <c r="G169">
        <f t="shared" si="57"/>
        <v>2.4087552362002418</v>
      </c>
      <c r="H169">
        <f t="shared" si="58"/>
        <v>0.9919964854041432</v>
      </c>
      <c r="I169">
        <f t="shared" si="56"/>
        <v>2.1587552362002418</v>
      </c>
      <c r="J169">
        <f t="shared" si="59"/>
        <v>0.98456541950537924</v>
      </c>
      <c r="K169">
        <f t="shared" si="60"/>
        <v>19</v>
      </c>
      <c r="L169">
        <f t="shared" si="61"/>
        <v>19.171775708056057</v>
      </c>
      <c r="M169">
        <f t="shared" si="81"/>
        <v>44</v>
      </c>
      <c r="N169">
        <f t="shared" si="62"/>
        <v>1.8075454119608105</v>
      </c>
      <c r="O169">
        <f t="shared" si="63"/>
        <v>0.9646613596134197</v>
      </c>
      <c r="P169">
        <f t="shared" si="64"/>
        <v>1.4539920213675368</v>
      </c>
      <c r="Q169">
        <f t="shared" si="65"/>
        <v>0.92702574087400691</v>
      </c>
      <c r="R169">
        <f t="shared" si="66"/>
        <v>19.528721191325193</v>
      </c>
      <c r="S169">
        <f t="shared" si="82"/>
        <v>44</v>
      </c>
      <c r="T169">
        <f t="shared" si="67"/>
        <v>1.5610138134430698</v>
      </c>
      <c r="U169">
        <f t="shared" si="68"/>
        <v>0.94073975416231359</v>
      </c>
      <c r="V169">
        <f t="shared" si="69"/>
        <v>1.1280011115508506</v>
      </c>
      <c r="W169">
        <f t="shared" si="70"/>
        <v>0.87034027514660228</v>
      </c>
      <c r="X169">
        <f t="shared" si="71"/>
        <v>19.998136423838979</v>
      </c>
      <c r="Y169">
        <f t="shared" si="83"/>
        <v>44</v>
      </c>
      <c r="Z169">
        <f t="shared" si="72"/>
        <v>1.3518776181001209</v>
      </c>
      <c r="AA169">
        <f t="shared" si="73"/>
        <v>0.91179276568587242</v>
      </c>
      <c r="AB169">
        <f t="shared" si="74"/>
        <v>0.85187761810012086</v>
      </c>
      <c r="AC169">
        <f t="shared" si="75"/>
        <v>0.80285898973700065</v>
      </c>
      <c r="AD169">
        <f t="shared" si="76"/>
        <v>20.49397242749977</v>
      </c>
      <c r="AE169">
        <f t="shared" si="77"/>
        <v>18.193254508139482</v>
      </c>
      <c r="AF169">
        <f t="shared" si="78"/>
        <v>2.1928032734492332E-2</v>
      </c>
      <c r="AG169">
        <v>44</v>
      </c>
      <c r="AH169">
        <f t="shared" si="79"/>
        <v>0.4824167201588313</v>
      </c>
    </row>
    <row r="170" spans="6:34" x14ac:dyDescent="0.25">
      <c r="F170">
        <f t="shared" si="80"/>
        <v>44.25</v>
      </c>
      <c r="G170">
        <f t="shared" si="57"/>
        <v>2.4314181863429511</v>
      </c>
      <c r="H170">
        <f t="shared" si="58"/>
        <v>0.99248007774083324</v>
      </c>
      <c r="I170">
        <f t="shared" si="56"/>
        <v>2.1814181863429511</v>
      </c>
      <c r="J170">
        <f t="shared" si="59"/>
        <v>0.98542375015151551</v>
      </c>
      <c r="K170">
        <f t="shared" si="60"/>
        <v>19.25</v>
      </c>
      <c r="L170">
        <f t="shared" si="61"/>
        <v>19.419835888058476</v>
      </c>
      <c r="M170">
        <f t="shared" si="81"/>
        <v>44.25</v>
      </c>
      <c r="N170">
        <f t="shared" si="62"/>
        <v>1.823570537688413</v>
      </c>
      <c r="O170">
        <f t="shared" si="63"/>
        <v>0.96589148795308988</v>
      </c>
      <c r="P170">
        <f t="shared" si="64"/>
        <v>1.4700171470951393</v>
      </c>
      <c r="Q170">
        <f t="shared" si="65"/>
        <v>0.92922144500543524</v>
      </c>
      <c r="R170">
        <f t="shared" si="66"/>
        <v>19.770041188077379</v>
      </c>
      <c r="S170">
        <f t="shared" si="82"/>
        <v>44.25</v>
      </c>
      <c r="T170">
        <f t="shared" si="67"/>
        <v>1.5740982738085942</v>
      </c>
      <c r="U170">
        <f t="shared" si="68"/>
        <v>0.94226763420451232</v>
      </c>
      <c r="V170">
        <f t="shared" si="69"/>
        <v>1.1410855719163751</v>
      </c>
      <c r="W170">
        <f t="shared" si="70"/>
        <v>0.87308284261164393</v>
      </c>
      <c r="X170">
        <f t="shared" si="71"/>
        <v>20.233513180590798</v>
      </c>
      <c r="Y170">
        <f t="shared" si="83"/>
        <v>44.25</v>
      </c>
      <c r="Z170">
        <f t="shared" si="72"/>
        <v>1.3632090931714755</v>
      </c>
      <c r="AA170">
        <f t="shared" si="73"/>
        <v>0.91359168886751119</v>
      </c>
      <c r="AB170">
        <f t="shared" si="74"/>
        <v>0.86320909317147554</v>
      </c>
      <c r="AC170">
        <f t="shared" si="75"/>
        <v>0.8059887424808676</v>
      </c>
      <c r="AD170">
        <f t="shared" si="76"/>
        <v>20.725019979273132</v>
      </c>
      <c r="AE170">
        <f t="shared" si="77"/>
        <v>19.218958206165031</v>
      </c>
      <c r="AF170">
        <f t="shared" si="78"/>
        <v>2.0757747434689808E-2</v>
      </c>
      <c r="AG170">
        <v>44.25</v>
      </c>
      <c r="AH170">
        <f t="shared" si="79"/>
        <v>0.45926516199251199</v>
      </c>
    </row>
    <row r="171" spans="6:34" x14ac:dyDescent="0.25">
      <c r="F171">
        <f t="shared" si="80"/>
        <v>44.5</v>
      </c>
      <c r="G171">
        <f t="shared" si="57"/>
        <v>2.4539534572159751</v>
      </c>
      <c r="H171">
        <f t="shared" si="58"/>
        <v>0.99293523660052219</v>
      </c>
      <c r="I171">
        <f t="shared" si="56"/>
        <v>2.2039534572159751</v>
      </c>
      <c r="J171">
        <f t="shared" si="59"/>
        <v>0.98623619126521123</v>
      </c>
      <c r="K171">
        <f t="shared" si="60"/>
        <v>19.5</v>
      </c>
      <c r="L171">
        <f t="shared" si="61"/>
        <v>19.668013377713905</v>
      </c>
      <c r="M171">
        <f t="shared" si="81"/>
        <v>44.5</v>
      </c>
      <c r="N171">
        <f t="shared" si="62"/>
        <v>1.8395053805386039</v>
      </c>
      <c r="O171">
        <f t="shared" si="63"/>
        <v>0.96707955637705101</v>
      </c>
      <c r="P171">
        <f t="shared" si="64"/>
        <v>1.4859519899453302</v>
      </c>
      <c r="Q171">
        <f t="shared" si="65"/>
        <v>0.93135408978785406</v>
      </c>
      <c r="R171">
        <f t="shared" si="66"/>
        <v>20.011663430422477</v>
      </c>
      <c r="S171">
        <f t="shared" si="82"/>
        <v>44.5</v>
      </c>
      <c r="T171">
        <f t="shared" si="67"/>
        <v>1.5871090185133956</v>
      </c>
      <c r="U171">
        <f t="shared" si="68"/>
        <v>0.94375602215731214</v>
      </c>
      <c r="V171">
        <f t="shared" si="69"/>
        <v>1.1540963166211764</v>
      </c>
      <c r="W171">
        <f t="shared" si="70"/>
        <v>0.87576965833522857</v>
      </c>
      <c r="X171">
        <f t="shared" si="71"/>
        <v>20.469266949996602</v>
      </c>
      <c r="Y171">
        <f t="shared" si="83"/>
        <v>44.5</v>
      </c>
      <c r="Z171">
        <f t="shared" si="72"/>
        <v>1.3744767286079875</v>
      </c>
      <c r="AA171">
        <f t="shared" si="73"/>
        <v>0.91535313498094151</v>
      </c>
      <c r="AB171">
        <f t="shared" si="74"/>
        <v>0.87447672860798753</v>
      </c>
      <c r="AC171">
        <f t="shared" si="75"/>
        <v>0.80907065596097871</v>
      </c>
      <c r="AD171">
        <f t="shared" si="76"/>
        <v>20.956468635585122</v>
      </c>
      <c r="AE171">
        <f t="shared" si="77"/>
        <v>20.306555908971955</v>
      </c>
      <c r="AF171">
        <f t="shared" si="78"/>
        <v>1.9645984389956045E-2</v>
      </c>
      <c r="AG171">
        <v>44.5</v>
      </c>
      <c r="AH171">
        <f t="shared" si="79"/>
        <v>0.43712315267652202</v>
      </c>
    </row>
    <row r="172" spans="6:34" x14ac:dyDescent="0.25">
      <c r="F172">
        <f t="shared" si="80"/>
        <v>44.75</v>
      </c>
      <c r="G172">
        <f t="shared" si="57"/>
        <v>2.4763624794106547</v>
      </c>
      <c r="H172">
        <f t="shared" si="58"/>
        <v>0.99336356265680148</v>
      </c>
      <c r="I172">
        <f t="shared" si="56"/>
        <v>2.2263624794106547</v>
      </c>
      <c r="J172">
        <f t="shared" si="59"/>
        <v>0.98700504421666002</v>
      </c>
      <c r="K172">
        <f t="shared" si="60"/>
        <v>19.75</v>
      </c>
      <c r="L172">
        <f t="shared" si="61"/>
        <v>19.91630127052462</v>
      </c>
      <c r="M172">
        <f t="shared" si="81"/>
        <v>44.75</v>
      </c>
      <c r="N172">
        <f t="shared" si="62"/>
        <v>1.8553509520922218</v>
      </c>
      <c r="O172">
        <f t="shared" si="63"/>
        <v>0.96822693669518956</v>
      </c>
      <c r="P172">
        <f t="shared" si="64"/>
        <v>1.5017975614989481</v>
      </c>
      <c r="Q172">
        <f t="shared" si="65"/>
        <v>0.93342530085573838</v>
      </c>
      <c r="R172">
        <f t="shared" si="66"/>
        <v>20.253577575701758</v>
      </c>
      <c r="S172">
        <f t="shared" si="82"/>
        <v>44.75</v>
      </c>
      <c r="T172">
        <f t="shared" si="67"/>
        <v>1.6000468735097702</v>
      </c>
      <c r="U172">
        <f t="shared" si="68"/>
        <v>0.94520590735430743</v>
      </c>
      <c r="V172">
        <f t="shared" si="69"/>
        <v>1.167034171617551</v>
      </c>
      <c r="W172">
        <f t="shared" si="70"/>
        <v>0.87840171502878239</v>
      </c>
      <c r="X172">
        <f t="shared" si="71"/>
        <v>20.705387983168336</v>
      </c>
      <c r="Y172">
        <f t="shared" si="83"/>
        <v>44.75</v>
      </c>
      <c r="Z172">
        <f t="shared" si="72"/>
        <v>1.3856812397053273</v>
      </c>
      <c r="AA172">
        <f t="shared" si="73"/>
        <v>0.91707787042195366</v>
      </c>
      <c r="AB172">
        <f t="shared" si="74"/>
        <v>0.88568123970532731</v>
      </c>
      <c r="AC172">
        <f t="shared" si="75"/>
        <v>0.81210533981389377</v>
      </c>
      <c r="AD172">
        <f t="shared" si="76"/>
        <v>21.188309683023693</v>
      </c>
      <c r="AE172">
        <f t="shared" si="77"/>
        <v>21.459888998735156</v>
      </c>
      <c r="AF172">
        <f t="shared" si="78"/>
        <v>1.8590137182207526E-2</v>
      </c>
      <c r="AG172">
        <v>44.75</v>
      </c>
      <c r="AH172">
        <f t="shared" si="79"/>
        <v>0.41595431945189343</v>
      </c>
    </row>
    <row r="173" spans="6:34" x14ac:dyDescent="0.25">
      <c r="F173">
        <f t="shared" si="80"/>
        <v>45</v>
      </c>
      <c r="G173">
        <f t="shared" si="57"/>
        <v>2.4986466596084762</v>
      </c>
      <c r="H173">
        <f t="shared" si="58"/>
        <v>0.9937665727496201</v>
      </c>
      <c r="I173">
        <f t="shared" si="56"/>
        <v>2.2486466596084762</v>
      </c>
      <c r="J173">
        <f t="shared" si="59"/>
        <v>0.98773250734017692</v>
      </c>
      <c r="K173">
        <f t="shared" si="60"/>
        <v>20</v>
      </c>
      <c r="L173">
        <f t="shared" si="61"/>
        <v>20.164693049600842</v>
      </c>
      <c r="M173">
        <f t="shared" si="81"/>
        <v>45</v>
      </c>
      <c r="N173">
        <f t="shared" si="62"/>
        <v>1.8711082470232843</v>
      </c>
      <c r="O173">
        <f t="shared" si="63"/>
        <v>0.96933496063502744</v>
      </c>
      <c r="P173">
        <f t="shared" si="64"/>
        <v>1.5175548564300105</v>
      </c>
      <c r="Q173">
        <f t="shared" si="65"/>
        <v>0.93543667270235376</v>
      </c>
      <c r="R173">
        <f t="shared" si="66"/>
        <v>20.495773619180831</v>
      </c>
      <c r="S173">
        <f t="shared" si="82"/>
        <v>45</v>
      </c>
      <c r="T173">
        <f t="shared" si="67"/>
        <v>1.6129126509456526</v>
      </c>
      <c r="U173">
        <f t="shared" si="68"/>
        <v>0.94661825685513956</v>
      </c>
      <c r="V173">
        <f t="shared" si="69"/>
        <v>1.1798999490534334</v>
      </c>
      <c r="W173">
        <f t="shared" si="70"/>
        <v>0.88097999492696621</v>
      </c>
      <c r="X173">
        <f t="shared" si="71"/>
        <v>20.941866775759998</v>
      </c>
      <c r="Y173">
        <f t="shared" si="83"/>
        <v>45</v>
      </c>
      <c r="Z173">
        <f t="shared" si="72"/>
        <v>1.3968233298042381</v>
      </c>
      <c r="AA173">
        <f t="shared" si="73"/>
        <v>0.91876664756724991</v>
      </c>
      <c r="AB173">
        <f t="shared" si="74"/>
        <v>0.89682332980423807</v>
      </c>
      <c r="AC173">
        <f t="shared" si="75"/>
        <v>0.81509340153491239</v>
      </c>
      <c r="AD173">
        <f t="shared" si="76"/>
        <v>21.420534596054111</v>
      </c>
      <c r="AE173">
        <f t="shared" si="77"/>
        <v>22.68304127271</v>
      </c>
      <c r="AF173">
        <f t="shared" si="78"/>
        <v>1.7587689217027559E-2</v>
      </c>
      <c r="AG173">
        <v>45</v>
      </c>
      <c r="AH173">
        <f t="shared" si="79"/>
        <v>0.39572300738312011</v>
      </c>
    </row>
    <row r="174" spans="6:34" x14ac:dyDescent="0.25">
      <c r="F174">
        <f t="shared" si="80"/>
        <v>45.25</v>
      </c>
      <c r="G174">
        <f t="shared" si="57"/>
        <v>2.5208073811109375</v>
      </c>
      <c r="H174">
        <f t="shared" si="58"/>
        <v>0.99414570372505207</v>
      </c>
      <c r="I174">
        <f t="shared" si="56"/>
        <v>2.2708073811109375</v>
      </c>
      <c r="J174">
        <f t="shared" si="59"/>
        <v>0.98842067953170831</v>
      </c>
      <c r="K174">
        <f t="shared" si="60"/>
        <v>20.25</v>
      </c>
      <c r="L174">
        <f t="shared" si="61"/>
        <v>20.413182567184833</v>
      </c>
      <c r="M174">
        <f t="shared" si="81"/>
        <v>45.25</v>
      </c>
      <c r="N174">
        <f t="shared" si="62"/>
        <v>1.8867782434736613</v>
      </c>
      <c r="O174">
        <f t="shared" si="63"/>
        <v>0.97040492070072937</v>
      </c>
      <c r="P174">
        <f t="shared" si="64"/>
        <v>1.5332248528803876</v>
      </c>
      <c r="Q174">
        <f t="shared" si="65"/>
        <v>0.93738976862637724</v>
      </c>
      <c r="R174">
        <f t="shared" si="66"/>
        <v>20.738241884136315</v>
      </c>
      <c r="S174">
        <f t="shared" si="82"/>
        <v>45.25</v>
      </c>
      <c r="T174">
        <f t="shared" si="67"/>
        <v>1.6257071494705349</v>
      </c>
      <c r="U174">
        <f t="shared" si="68"/>
        <v>0.94799401578858522</v>
      </c>
      <c r="V174">
        <f t="shared" si="69"/>
        <v>1.1926944475783157</v>
      </c>
      <c r="W174">
        <f t="shared" si="70"/>
        <v>0.88350546951137199</v>
      </c>
      <c r="X174">
        <f t="shared" si="71"/>
        <v>21.178694062441906</v>
      </c>
      <c r="Y174">
        <f t="shared" si="83"/>
        <v>45.25</v>
      </c>
      <c r="Z174">
        <f t="shared" si="72"/>
        <v>1.4079036905554687</v>
      </c>
      <c r="AA174">
        <f t="shared" si="73"/>
        <v>0.9204202049287975</v>
      </c>
      <c r="AB174">
        <f t="shared" si="74"/>
        <v>0.90790369055546871</v>
      </c>
      <c r="AC174">
        <f t="shared" si="75"/>
        <v>0.8180354461999495</v>
      </c>
      <c r="AD174">
        <f t="shared" si="76"/>
        <v>21.653135033277998</v>
      </c>
      <c r="AE174">
        <f t="shared" si="77"/>
        <v>23.980354348659169</v>
      </c>
      <c r="AF174">
        <f t="shared" si="78"/>
        <v>1.6636212901655435E-2</v>
      </c>
      <c r="AG174">
        <v>45.25</v>
      </c>
      <c r="AH174">
        <f t="shared" si="79"/>
        <v>0.37639431689995423</v>
      </c>
    </row>
    <row r="175" spans="6:34" x14ac:dyDescent="0.25">
      <c r="F175">
        <f t="shared" si="80"/>
        <v>45.5</v>
      </c>
      <c r="G175">
        <f t="shared" si="57"/>
        <v>2.542846004354816</v>
      </c>
      <c r="H175">
        <f t="shared" si="58"/>
        <v>0.99450231614855567</v>
      </c>
      <c r="I175">
        <f t="shared" si="56"/>
        <v>2.292846004354816</v>
      </c>
      <c r="J175">
        <f t="shared" si="59"/>
        <v>0.98907156380850259</v>
      </c>
      <c r="K175">
        <f t="shared" si="60"/>
        <v>20.5</v>
      </c>
      <c r="L175">
        <f t="shared" si="61"/>
        <v>20.661764025119268</v>
      </c>
      <c r="M175">
        <f t="shared" si="81"/>
        <v>45.5</v>
      </c>
      <c r="N175">
        <f t="shared" si="62"/>
        <v>1.9023619034174231</v>
      </c>
      <c r="O175">
        <f t="shared" si="63"/>
        <v>0.97143807103573443</v>
      </c>
      <c r="P175">
        <f t="shared" si="64"/>
        <v>1.5488085128241493</v>
      </c>
      <c r="Q175">
        <f t="shared" si="65"/>
        <v>0.93928612072860362</v>
      </c>
      <c r="R175">
        <f t="shared" si="66"/>
        <v>20.980973012157797</v>
      </c>
      <c r="S175">
        <f t="shared" si="82"/>
        <v>45.5</v>
      </c>
      <c r="T175">
        <f t="shared" si="67"/>
        <v>1.6384311545329571</v>
      </c>
      <c r="U175">
        <f t="shared" si="68"/>
        <v>0.94933410770060478</v>
      </c>
      <c r="V175">
        <f t="shared" si="69"/>
        <v>1.2054184526407377</v>
      </c>
      <c r="W175">
        <f t="shared" si="70"/>
        <v>0.88597909926082019</v>
      </c>
      <c r="X175">
        <f t="shared" si="71"/>
        <v>21.415860811461481</v>
      </c>
      <c r="Y175">
        <f t="shared" si="83"/>
        <v>45.5</v>
      </c>
      <c r="Z175">
        <f t="shared" si="72"/>
        <v>1.418923002177408</v>
      </c>
      <c r="AA175">
        <f t="shared" si="73"/>
        <v>0.92203926731276808</v>
      </c>
      <c r="AB175">
        <f t="shared" si="74"/>
        <v>0.91892300217740797</v>
      </c>
      <c r="AC175">
        <f t="shared" si="75"/>
        <v>0.82093207620322151</v>
      </c>
      <c r="AD175">
        <f t="shared" si="76"/>
        <v>21.886102833746101</v>
      </c>
      <c r="AE175">
        <f t="shared" si="77"/>
        <v>25.356444051084328</v>
      </c>
      <c r="AF175">
        <f t="shared" si="78"/>
        <v>1.5733368590552528E-2</v>
      </c>
      <c r="AG175">
        <v>45.5</v>
      </c>
      <c r="AH175">
        <f t="shared" si="79"/>
        <v>0.35793413543507002</v>
      </c>
    </row>
    <row r="176" spans="6:34" x14ac:dyDescent="0.25">
      <c r="F176">
        <f t="shared" si="80"/>
        <v>45.75</v>
      </c>
      <c r="G176">
        <f t="shared" si="57"/>
        <v>2.5647638674133182</v>
      </c>
      <c r="H176">
        <f t="shared" si="58"/>
        <v>0.9948376978911001</v>
      </c>
      <c r="I176">
        <f t="shared" si="56"/>
        <v>2.3147638674133182</v>
      </c>
      <c r="J176">
        <f t="shared" si="59"/>
        <v>0.98968707082216678</v>
      </c>
      <c r="K176">
        <f t="shared" si="60"/>
        <v>20.75</v>
      </c>
      <c r="L176">
        <f t="shared" si="61"/>
        <v>20.910431956227971</v>
      </c>
      <c r="M176">
        <f t="shared" si="81"/>
        <v>45.75</v>
      </c>
      <c r="N176">
        <f t="shared" si="62"/>
        <v>1.9178601730152083</v>
      </c>
      <c r="O176">
        <f t="shared" si="63"/>
        <v>0.97243562828698293</v>
      </c>
      <c r="P176">
        <f t="shared" si="64"/>
        <v>1.5643067824219345</v>
      </c>
      <c r="Q176">
        <f t="shared" si="65"/>
        <v>0.94112722995521625</v>
      </c>
      <c r="R176">
        <f t="shared" si="66"/>
        <v>21.223957953665632</v>
      </c>
      <c r="S176">
        <f t="shared" si="82"/>
        <v>45.75</v>
      </c>
      <c r="T176">
        <f t="shared" si="67"/>
        <v>1.6510854386698446</v>
      </c>
      <c r="U176">
        <f t="shared" si="68"/>
        <v>0.95063943490648084</v>
      </c>
      <c r="V176">
        <f t="shared" si="69"/>
        <v>1.2180727367776254</v>
      </c>
      <c r="W176">
        <f t="shared" si="70"/>
        <v>0.88840183342695078</v>
      </c>
      <c r="X176">
        <f t="shared" si="71"/>
        <v>21.653358219291359</v>
      </c>
      <c r="Y176">
        <f t="shared" si="83"/>
        <v>45.75</v>
      </c>
      <c r="Z176">
        <f t="shared" si="72"/>
        <v>1.4298819337066591</v>
      </c>
      <c r="AA176">
        <f t="shared" si="73"/>
        <v>0.92362454598257171</v>
      </c>
      <c r="AB176">
        <f t="shared" si="74"/>
        <v>0.92988193370665906</v>
      </c>
      <c r="AC176">
        <f t="shared" si="75"/>
        <v>0.82378389101013361</v>
      </c>
      <c r="AD176">
        <f t="shared" si="76"/>
        <v>22.119430013325189</v>
      </c>
      <c r="AE176">
        <f t="shared" si="77"/>
        <v>26.816217840521045</v>
      </c>
      <c r="AF176">
        <f t="shared" si="78"/>
        <v>1.4876903326710192E-2</v>
      </c>
      <c r="AG176">
        <v>45.75</v>
      </c>
      <c r="AH176">
        <f t="shared" si="79"/>
        <v>0.34030916359849567</v>
      </c>
    </row>
    <row r="177" spans="6:34" x14ac:dyDescent="0.25">
      <c r="F177">
        <f t="shared" si="80"/>
        <v>46</v>
      </c>
      <c r="G177">
        <f t="shared" si="57"/>
        <v>2.5865622864835771</v>
      </c>
      <c r="H177">
        <f t="shared" si="58"/>
        <v>0.99515306758815336</v>
      </c>
      <c r="I177">
        <f t="shared" si="56"/>
        <v>2.3365622864835771</v>
      </c>
      <c r="J177">
        <f t="shared" si="59"/>
        <v>0.9902690223174242</v>
      </c>
      <c r="K177">
        <f t="shared" si="60"/>
        <v>21</v>
      </c>
      <c r="L177">
        <f t="shared" si="61"/>
        <v>21.159181206577376</v>
      </c>
      <c r="M177">
        <f t="shared" si="81"/>
        <v>46</v>
      </c>
      <c r="N177">
        <f t="shared" si="62"/>
        <v>1.9332739829589345</v>
      </c>
      <c r="O177">
        <f t="shared" si="63"/>
        <v>0.97339877246888107</v>
      </c>
      <c r="P177">
        <f t="shared" si="64"/>
        <v>1.5797205923656608</v>
      </c>
      <c r="Q177">
        <f t="shared" si="65"/>
        <v>0.94291456618426828</v>
      </c>
      <c r="R177">
        <f t="shared" si="66"/>
        <v>21.467187958644871</v>
      </c>
      <c r="S177">
        <f t="shared" si="82"/>
        <v>46</v>
      </c>
      <c r="T177">
        <f t="shared" si="67"/>
        <v>1.6636707617879669</v>
      </c>
      <c r="U177">
        <f t="shared" si="68"/>
        <v>0.95191087884624292</v>
      </c>
      <c r="V177">
        <f t="shared" si="69"/>
        <v>1.2306580598957475</v>
      </c>
      <c r="W177">
        <f t="shared" si="70"/>
        <v>0.89077460983384638</v>
      </c>
      <c r="X177">
        <f t="shared" si="71"/>
        <v>21.891177705366204</v>
      </c>
      <c r="Y177">
        <f t="shared" si="83"/>
        <v>46</v>
      </c>
      <c r="Z177">
        <f t="shared" si="72"/>
        <v>1.4407811432417885</v>
      </c>
      <c r="AA177">
        <f t="shared" si="73"/>
        <v>0.92517673882552443</v>
      </c>
      <c r="AB177">
        <f t="shared" si="74"/>
        <v>0.94078114324178852</v>
      </c>
      <c r="AC177">
        <f t="shared" si="75"/>
        <v>0.82659148692477324</v>
      </c>
      <c r="AD177">
        <f t="shared" si="76"/>
        <v>22.353108761119714</v>
      </c>
      <c r="AE177">
        <f t="shared" si="77"/>
        <v>28.36489335208487</v>
      </c>
      <c r="AF177">
        <f t="shared" si="78"/>
        <v>1.4064649404793539E-2</v>
      </c>
      <c r="AG177">
        <v>46</v>
      </c>
      <c r="AH177">
        <f t="shared" si="79"/>
        <v>0.32348693631025138</v>
      </c>
    </row>
    <row r="178" spans="6:34" x14ac:dyDescent="0.25">
      <c r="F178">
        <f t="shared" si="80"/>
        <v>46.25</v>
      </c>
      <c r="G178">
        <f t="shared" si="57"/>
        <v>2.6082425563609339</v>
      </c>
      <c r="H178">
        <f t="shared" si="58"/>
        <v>0.99544957797206624</v>
      </c>
      <c r="I178">
        <f t="shared" si="56"/>
        <v>2.3582425563609339</v>
      </c>
      <c r="J178">
        <f t="shared" si="59"/>
        <v>0.99081915452989755</v>
      </c>
      <c r="K178">
        <f t="shared" si="60"/>
        <v>21.25</v>
      </c>
      <c r="L178">
        <f t="shared" si="61"/>
        <v>21.408006918586736</v>
      </c>
      <c r="M178">
        <f t="shared" si="81"/>
        <v>46.25</v>
      </c>
      <c r="N178">
        <f t="shared" si="62"/>
        <v>1.9486042488071678</v>
      </c>
      <c r="O178">
        <f t="shared" si="63"/>
        <v>0.97432864782529804</v>
      </c>
      <c r="P178">
        <f t="shared" si="64"/>
        <v>1.595050858213894</v>
      </c>
      <c r="Q178">
        <f t="shared" si="65"/>
        <v>0.94464956835217817</v>
      </c>
      <c r="R178">
        <f t="shared" si="66"/>
        <v>21.710654567594919</v>
      </c>
      <c r="S178">
        <f t="shared" si="82"/>
        <v>46.25</v>
      </c>
      <c r="T178">
        <f t="shared" si="67"/>
        <v>1.6761878714377625</v>
      </c>
      <c r="U178">
        <f t="shared" si="68"/>
        <v>0.95314930044261803</v>
      </c>
      <c r="V178">
        <f t="shared" si="69"/>
        <v>1.2431751695455433</v>
      </c>
      <c r="W178">
        <f t="shared" si="70"/>
        <v>0.89309835470047461</v>
      </c>
      <c r="X178">
        <f t="shared" si="71"/>
        <v>22.129310906908522</v>
      </c>
      <c r="Y178">
        <f t="shared" si="83"/>
        <v>46.25</v>
      </c>
      <c r="Z178">
        <f t="shared" si="72"/>
        <v>1.4516212781804669</v>
      </c>
      <c r="AA178">
        <f t="shared" si="73"/>
        <v>0.92669653052271328</v>
      </c>
      <c r="AB178">
        <f t="shared" si="74"/>
        <v>0.95162127818046693</v>
      </c>
      <c r="AC178">
        <f t="shared" si="75"/>
        <v>0.82935545687143253</v>
      </c>
      <c r="AD178">
        <f t="shared" si="76"/>
        <v>22.587131435948297</v>
      </c>
      <c r="AE178">
        <f t="shared" si="77"/>
        <v>30.008018113630193</v>
      </c>
      <c r="AF178">
        <f t="shared" si="78"/>
        <v>1.3294522780237386E-2</v>
      </c>
      <c r="AG178">
        <v>46.25</v>
      </c>
      <c r="AH178">
        <f t="shared" si="79"/>
        <v>0.30743583929298957</v>
      </c>
    </row>
    <row r="179" spans="6:34" x14ac:dyDescent="0.25">
      <c r="F179">
        <f t="shared" si="80"/>
        <v>46.5</v>
      </c>
      <c r="G179">
        <f t="shared" si="57"/>
        <v>2.6298059509004399</v>
      </c>
      <c r="H179">
        <f t="shared" si="58"/>
        <v>0.99572831907887038</v>
      </c>
      <c r="I179">
        <f t="shared" si="56"/>
        <v>2.3798059509004399</v>
      </c>
      <c r="J179">
        <f t="shared" si="59"/>
        <v>0.99133912151717385</v>
      </c>
      <c r="K179">
        <f t="shared" si="60"/>
        <v>21.5</v>
      </c>
      <c r="L179">
        <f t="shared" si="61"/>
        <v>21.656904514955869</v>
      </c>
      <c r="M179">
        <f t="shared" si="81"/>
        <v>46.5</v>
      </c>
      <c r="N179">
        <f t="shared" si="62"/>
        <v>1.9638518713114534</v>
      </c>
      <c r="O179">
        <f t="shared" si="63"/>
        <v>0.97522636368803906</v>
      </c>
      <c r="P179">
        <f t="shared" si="64"/>
        <v>1.6102984807181797</v>
      </c>
      <c r="Q179">
        <f t="shared" si="65"/>
        <v>0.94633364461720171</v>
      </c>
      <c r="R179">
        <f t="shared" si="66"/>
        <v>21.954349602694315</v>
      </c>
      <c r="S179">
        <f t="shared" si="82"/>
        <v>46.5</v>
      </c>
      <c r="T179">
        <f t="shared" si="67"/>
        <v>1.6886375030797884</v>
      </c>
      <c r="U179">
        <f t="shared" si="68"/>
        <v>0.95435554046081139</v>
      </c>
      <c r="V179">
        <f t="shared" si="69"/>
        <v>1.2556248011875693</v>
      </c>
      <c r="W179">
        <f t="shared" si="70"/>
        <v>0.8953739824847794</v>
      </c>
      <c r="X179">
        <f t="shared" si="71"/>
        <v>22.367749673844315</v>
      </c>
      <c r="Y179">
        <f t="shared" si="83"/>
        <v>46.5</v>
      </c>
      <c r="Z179">
        <f t="shared" si="72"/>
        <v>1.4624029754502199</v>
      </c>
      <c r="AA179">
        <f t="shared" si="73"/>
        <v>0.92818459272165055</v>
      </c>
      <c r="AB179">
        <f t="shared" si="74"/>
        <v>0.96240297545021991</v>
      </c>
      <c r="AC179">
        <f t="shared" si="75"/>
        <v>0.83207639018960466</v>
      </c>
      <c r="AD179">
        <f t="shared" si="76"/>
        <v>22.821490562875471</v>
      </c>
      <c r="AE179">
        <f t="shared" si="77"/>
        <v>31.751490518319642</v>
      </c>
      <c r="AF179">
        <f t="shared" si="78"/>
        <v>1.2564521346525612E-2</v>
      </c>
      <c r="AG179">
        <v>46.5</v>
      </c>
      <c r="AH179">
        <f t="shared" si="79"/>
        <v>0.29212512130672047</v>
      </c>
    </row>
    <row r="180" spans="6:34" x14ac:dyDescent="0.25">
      <c r="F180">
        <f t="shared" si="80"/>
        <v>46.75</v>
      </c>
      <c r="G180">
        <f t="shared" si="57"/>
        <v>2.6512537234659814</v>
      </c>
      <c r="H180">
        <f t="shared" si="58"/>
        <v>0.99599032133092358</v>
      </c>
      <c r="I180">
        <f t="shared" si="56"/>
        <v>2.4012537234659814</v>
      </c>
      <c r="J180">
        <f t="shared" si="59"/>
        <v>0.99183049841826709</v>
      </c>
      <c r="K180">
        <f t="shared" si="60"/>
        <v>21.75</v>
      </c>
      <c r="L180">
        <f t="shared" si="61"/>
        <v>21.905869683378938</v>
      </c>
      <c r="M180">
        <f t="shared" si="81"/>
        <v>46.75</v>
      </c>
      <c r="N180">
        <f t="shared" si="62"/>
        <v>1.9790177367338948</v>
      </c>
      <c r="O180">
        <f t="shared" si="63"/>
        <v>0.97609299533037652</v>
      </c>
      <c r="P180">
        <f t="shared" si="64"/>
        <v>1.6254643461406211</v>
      </c>
      <c r="Q180">
        <f t="shared" si="65"/>
        <v>0.94796817255699017</v>
      </c>
      <c r="R180">
        <f t="shared" si="66"/>
        <v>22.198265159179499</v>
      </c>
      <c r="S180">
        <f t="shared" si="82"/>
        <v>46.75</v>
      </c>
      <c r="T180">
        <f t="shared" si="67"/>
        <v>1.7010203803440216</v>
      </c>
      <c r="U180">
        <f t="shared" si="68"/>
        <v>0.95553041986946086</v>
      </c>
      <c r="V180">
        <f t="shared" si="69"/>
        <v>1.2680076784518022</v>
      </c>
      <c r="W180">
        <f t="shared" si="70"/>
        <v>0.89760239574829681</v>
      </c>
      <c r="X180">
        <f t="shared" si="71"/>
        <v>22.606486063808784</v>
      </c>
      <c r="Y180">
        <f t="shared" si="83"/>
        <v>46.75</v>
      </c>
      <c r="Z180">
        <f t="shared" si="72"/>
        <v>1.4731268617329907</v>
      </c>
      <c r="AA180">
        <f t="shared" si="73"/>
        <v>0.92964158421133369</v>
      </c>
      <c r="AB180">
        <f t="shared" si="74"/>
        <v>0.97312686173299068</v>
      </c>
      <c r="AC180">
        <f t="shared" si="75"/>
        <v>0.83475487244190827</v>
      </c>
      <c r="AD180">
        <f t="shared" si="76"/>
        <v>23.056178829798814</v>
      </c>
      <c r="AE180">
        <f t="shared" si="77"/>
        <v>33.601582131113666</v>
      </c>
      <c r="AF180">
        <f t="shared" si="78"/>
        <v>1.1872723101095552E-2</v>
      </c>
      <c r="AG180">
        <v>46.75</v>
      </c>
      <c r="AH180">
        <f t="shared" si="79"/>
        <v>0.27752490248810852</v>
      </c>
    </row>
    <row r="181" spans="6:34" x14ac:dyDescent="0.25">
      <c r="F181">
        <f t="shared" si="80"/>
        <v>47</v>
      </c>
      <c r="G181">
        <f t="shared" si="57"/>
        <v>2.672587107367431</v>
      </c>
      <c r="H181">
        <f t="shared" si="58"/>
        <v>0.99623655849720427</v>
      </c>
      <c r="I181">
        <f t="shared" si="56"/>
        <v>2.422587107367431</v>
      </c>
      <c r="J181">
        <f t="shared" si="59"/>
        <v>0.99229478463737875</v>
      </c>
      <c r="K181">
        <f t="shared" si="60"/>
        <v>22</v>
      </c>
      <c r="L181">
        <f t="shared" si="61"/>
        <v>22.154898362013626</v>
      </c>
      <c r="M181">
        <f t="shared" si="81"/>
        <v>47</v>
      </c>
      <c r="N181">
        <f t="shared" si="62"/>
        <v>1.9941027171562655</v>
      </c>
      <c r="O181">
        <f t="shared" si="63"/>
        <v>0.97692958481435077</v>
      </c>
      <c r="P181">
        <f t="shared" si="64"/>
        <v>1.6405493265629918</v>
      </c>
      <c r="Q181">
        <f t="shared" si="65"/>
        <v>0.94955449939749292</v>
      </c>
      <c r="R181">
        <f t="shared" si="66"/>
        <v>22.442393596936228</v>
      </c>
      <c r="S181">
        <f t="shared" si="82"/>
        <v>47</v>
      </c>
      <c r="T181">
        <f t="shared" si="67"/>
        <v>1.7133372152822492</v>
      </c>
      <c r="U181">
        <f t="shared" si="68"/>
        <v>0.95667474020216403</v>
      </c>
      <c r="V181">
        <f t="shared" si="69"/>
        <v>1.2803245133900298</v>
      </c>
      <c r="W181">
        <f t="shared" si="70"/>
        <v>0.89978448504021524</v>
      </c>
      <c r="X181">
        <f t="shared" si="71"/>
        <v>22.845512337242372</v>
      </c>
      <c r="Y181">
        <f t="shared" si="83"/>
        <v>47</v>
      </c>
      <c r="Z181">
        <f t="shared" si="72"/>
        <v>1.4837935536837155</v>
      </c>
      <c r="AA181">
        <f t="shared" si="73"/>
        <v>0.93106815109934882</v>
      </c>
      <c r="AB181">
        <f t="shared" si="74"/>
        <v>0.98379355368371546</v>
      </c>
      <c r="AC181">
        <f t="shared" si="75"/>
        <v>0.83739148523442086</v>
      </c>
      <c r="AD181">
        <f t="shared" si="76"/>
        <v>23.291189084091389</v>
      </c>
      <c r="AE181">
        <f t="shared" si="77"/>
        <v>35.564961413696921</v>
      </c>
      <c r="AF181">
        <f t="shared" si="78"/>
        <v>1.1217284218612717E-2</v>
      </c>
      <c r="AG181">
        <v>47</v>
      </c>
      <c r="AH181">
        <f t="shared" si="79"/>
        <v>0.26360617913739887</v>
      </c>
    </row>
    <row r="182" spans="6:34" x14ac:dyDescent="0.25">
      <c r="F182">
        <f t="shared" si="80"/>
        <v>47.25</v>
      </c>
      <c r="G182">
        <f t="shared" si="57"/>
        <v>2.693807316286204</v>
      </c>
      <c r="H182">
        <f t="shared" si="58"/>
        <v>0.99646795053336612</v>
      </c>
      <c r="I182">
        <f t="shared" si="56"/>
        <v>2.443807316286204</v>
      </c>
      <c r="J182">
        <f t="shared" si="59"/>
        <v>0.99273340694858292</v>
      </c>
      <c r="K182">
        <f t="shared" si="60"/>
        <v>22.25</v>
      </c>
      <c r="L182">
        <f t="shared" si="61"/>
        <v>22.403986725675249</v>
      </c>
      <c r="M182">
        <f t="shared" si="81"/>
        <v>47.25</v>
      </c>
      <c r="N182">
        <f t="shared" si="62"/>
        <v>2.0091076707809252</v>
      </c>
      <c r="O182">
        <f t="shared" si="63"/>
        <v>0.9777371418306734</v>
      </c>
      <c r="P182">
        <f t="shared" si="64"/>
        <v>1.6555542801876515</v>
      </c>
      <c r="Q182">
        <f t="shared" si="65"/>
        <v>0.95109394227060151</v>
      </c>
      <c r="R182">
        <f t="shared" si="66"/>
        <v>22.686727532301969</v>
      </c>
      <c r="S182">
        <f t="shared" si="82"/>
        <v>47.25</v>
      </c>
      <c r="T182">
        <f t="shared" si="67"/>
        <v>1.7255887086137629</v>
      </c>
      <c r="U182">
        <f t="shared" si="68"/>
        <v>0.95778928391901497</v>
      </c>
      <c r="V182">
        <f t="shared" si="69"/>
        <v>1.2925760067215437</v>
      </c>
      <c r="W182">
        <f t="shared" si="70"/>
        <v>0.90192112879983799</v>
      </c>
      <c r="X182">
        <f t="shared" si="71"/>
        <v>23.084820952577196</v>
      </c>
      <c r="Y182">
        <f t="shared" si="83"/>
        <v>47.25</v>
      </c>
      <c r="Z182">
        <f t="shared" si="72"/>
        <v>1.4944036581431019</v>
      </c>
      <c r="AA182">
        <f t="shared" si="73"/>
        <v>0.9324649269906814</v>
      </c>
      <c r="AB182">
        <f t="shared" si="74"/>
        <v>0.99440365814310194</v>
      </c>
      <c r="AC182">
        <f t="shared" si="75"/>
        <v>0.83998680604890963</v>
      </c>
      <c r="AD182">
        <f t="shared" si="76"/>
        <v>23.526514329299683</v>
      </c>
      <c r="AE182">
        <f t="shared" si="77"/>
        <v>37.648718957677055</v>
      </c>
      <c r="AF182">
        <f t="shared" si="78"/>
        <v>1.0596437048758688E-2</v>
      </c>
      <c r="AG182">
        <v>47.25</v>
      </c>
      <c r="AH182">
        <f t="shared" si="79"/>
        <v>0.25034082527692403</v>
      </c>
    </row>
    <row r="183" spans="6:34" x14ac:dyDescent="0.25">
      <c r="F183">
        <f t="shared" si="80"/>
        <v>47.5</v>
      </c>
      <c r="G183">
        <f t="shared" si="57"/>
        <v>2.7149155446895787</v>
      </c>
      <c r="H183">
        <f t="shared" si="58"/>
        <v>0.996685366303936</v>
      </c>
      <c r="I183">
        <f t="shared" si="56"/>
        <v>2.4649155446895787</v>
      </c>
      <c r="J183">
        <f t="shared" si="59"/>
        <v>0.99314772251871619</v>
      </c>
      <c r="K183">
        <f t="shared" si="60"/>
        <v>22.5</v>
      </c>
      <c r="L183">
        <f t="shared" si="61"/>
        <v>22.653131172726152</v>
      </c>
      <c r="M183">
        <f t="shared" si="81"/>
        <v>47.5</v>
      </c>
      <c r="N183">
        <f t="shared" si="62"/>
        <v>2.0240334422237862</v>
      </c>
      <c r="O183">
        <f t="shared" si="63"/>
        <v>0.97851664453018095</v>
      </c>
      <c r="P183">
        <f t="shared" si="64"/>
        <v>1.6704800516305125</v>
      </c>
      <c r="Q183">
        <f t="shared" si="65"/>
        <v>0.95258778849806969</v>
      </c>
      <c r="R183">
        <f t="shared" si="66"/>
        <v>22.931259830077153</v>
      </c>
      <c r="S183">
        <f t="shared" si="82"/>
        <v>47.5</v>
      </c>
      <c r="T183">
        <f t="shared" si="67"/>
        <v>1.7377755499645675</v>
      </c>
      <c r="U183">
        <f t="shared" si="68"/>
        <v>0.95887481476763303</v>
      </c>
      <c r="V183">
        <f t="shared" si="69"/>
        <v>1.3047628480723481</v>
      </c>
      <c r="W183">
        <f t="shared" si="70"/>
        <v>0.90401319327645191</v>
      </c>
      <c r="X183">
        <f t="shared" si="71"/>
        <v>23.324404561513841</v>
      </c>
      <c r="Y183">
        <f t="shared" si="83"/>
        <v>47.5</v>
      </c>
      <c r="Z183">
        <f t="shared" si="72"/>
        <v>1.5049577723447893</v>
      </c>
      <c r="AA183">
        <f t="shared" si="73"/>
        <v>0.93383253316791504</v>
      </c>
      <c r="AB183">
        <f t="shared" si="74"/>
        <v>1.0049577723447893</v>
      </c>
      <c r="AC183">
        <f t="shared" si="75"/>
        <v>0.84254140808646982</v>
      </c>
      <c r="AD183">
        <f t="shared" si="76"/>
        <v>23.76214772189693</v>
      </c>
      <c r="AE183">
        <f t="shared" si="77"/>
        <v>39.860394321540774</v>
      </c>
      <c r="AF183">
        <f t="shared" si="78"/>
        <v>1.0008488054164634E-2</v>
      </c>
      <c r="AG183">
        <v>47.5</v>
      </c>
      <c r="AH183">
        <f t="shared" si="79"/>
        <v>0.23770159128641005</v>
      </c>
    </row>
    <row r="184" spans="6:34" x14ac:dyDescent="0.25">
      <c r="F184">
        <f t="shared" si="80"/>
        <v>47.75</v>
      </c>
      <c r="G184">
        <f t="shared" si="57"/>
        <v>2.7359129682341536</v>
      </c>
      <c r="H184">
        <f t="shared" si="58"/>
        <v>0.99688962618926069</v>
      </c>
      <c r="I184">
        <f t="shared" si="56"/>
        <v>2.4859129682341536</v>
      </c>
      <c r="J184">
        <f t="shared" si="59"/>
        <v>0.99353902184635645</v>
      </c>
      <c r="K184">
        <f t="shared" si="60"/>
        <v>22.75</v>
      </c>
      <c r="L184">
        <f t="shared" si="61"/>
        <v>22.902328312631163</v>
      </c>
      <c r="M184">
        <f t="shared" si="81"/>
        <v>47.75</v>
      </c>
      <c r="N184">
        <f t="shared" si="62"/>
        <v>2.0388808627996009</v>
      </c>
      <c r="O184">
        <f t="shared" si="63"/>
        <v>0.97926904034589246</v>
      </c>
      <c r="P184">
        <f t="shared" si="64"/>
        <v>1.6853274722063272</v>
      </c>
      <c r="Q184">
        <f t="shared" si="65"/>
        <v>0.95403729589937469</v>
      </c>
      <c r="R184">
        <f t="shared" si="66"/>
        <v>23.175983595743148</v>
      </c>
      <c r="S184">
        <f t="shared" si="82"/>
        <v>47.75</v>
      </c>
      <c r="T184">
        <f t="shared" si="67"/>
        <v>1.7498984181003163</v>
      </c>
      <c r="U184">
        <f t="shared" si="68"/>
        <v>0.95993207814320602</v>
      </c>
      <c r="V184">
        <f t="shared" si="69"/>
        <v>1.3168857162080969</v>
      </c>
      <c r="W184">
        <f t="shared" si="70"/>
        <v>0.90606153246564358</v>
      </c>
      <c r="X184">
        <f t="shared" si="71"/>
        <v>23.564256004388238</v>
      </c>
      <c r="Y184">
        <f t="shared" si="83"/>
        <v>47.75</v>
      </c>
      <c r="Z184">
        <f t="shared" si="72"/>
        <v>1.5154564841170768</v>
      </c>
      <c r="AA184">
        <f t="shared" si="73"/>
        <v>0.93517157877252388</v>
      </c>
      <c r="AB184">
        <f t="shared" si="74"/>
        <v>1.0154564841170768</v>
      </c>
      <c r="AC184">
        <f t="shared" si="75"/>
        <v>0.84505586012209677</v>
      </c>
      <c r="AD184">
        <f t="shared" si="76"/>
        <v>23.998082568091544</v>
      </c>
      <c r="AE184">
        <f t="shared" si="77"/>
        <v>42.208004572857355</v>
      </c>
      <c r="AF184">
        <f t="shared" si="78"/>
        <v>9.4518157027015676E-3</v>
      </c>
      <c r="AG184">
        <v>47.75</v>
      </c>
      <c r="AH184">
        <f t="shared" si="79"/>
        <v>0.22566209990199992</v>
      </c>
    </row>
    <row r="185" spans="6:34" x14ac:dyDescent="0.25">
      <c r="F185">
        <f t="shared" si="80"/>
        <v>48</v>
      </c>
      <c r="G185">
        <f t="shared" si="57"/>
        <v>2.7568007441587605</v>
      </c>
      <c r="H185">
        <f t="shared" si="58"/>
        <v>0.99708150457999689</v>
      </c>
      <c r="I185">
        <f t="shared" si="56"/>
        <v>2.5068007441587605</v>
      </c>
      <c r="J185">
        <f t="shared" si="59"/>
        <v>0.99390853161531867</v>
      </c>
      <c r="K185">
        <f t="shared" si="60"/>
        <v>23</v>
      </c>
      <c r="L185">
        <f t="shared" si="61"/>
        <v>23.15157495415065</v>
      </c>
      <c r="M185">
        <f t="shared" si="81"/>
        <v>48</v>
      </c>
      <c r="N185">
        <f t="shared" si="62"/>
        <v>2.0536507507997959</v>
      </c>
      <c r="O185">
        <f t="shared" si="63"/>
        <v>0.97999524680482686</v>
      </c>
      <c r="P185">
        <f t="shared" si="64"/>
        <v>1.7000973602065221</v>
      </c>
      <c r="Q185">
        <f t="shared" si="65"/>
        <v>0.95544369312131261</v>
      </c>
      <c r="R185">
        <f t="shared" si="66"/>
        <v>23.420892167884539</v>
      </c>
      <c r="S185">
        <f t="shared" si="82"/>
        <v>48</v>
      </c>
      <c r="T185">
        <f t="shared" si="67"/>
        <v>1.7619579811531607</v>
      </c>
      <c r="U185">
        <f t="shared" si="68"/>
        <v>0.96096180144710452</v>
      </c>
      <c r="V185">
        <f t="shared" si="69"/>
        <v>1.3289452792609415</v>
      </c>
      <c r="W185">
        <f t="shared" si="70"/>
        <v>0.90806698806114083</v>
      </c>
      <c r="X185">
        <f t="shared" si="71"/>
        <v>23.804368305628458</v>
      </c>
      <c r="Y185">
        <f t="shared" si="83"/>
        <v>48</v>
      </c>
      <c r="Z185">
        <f t="shared" si="72"/>
        <v>1.5259003720793802</v>
      </c>
      <c r="AA185">
        <f t="shared" si="73"/>
        <v>0.93648266098697908</v>
      </c>
      <c r="AB185">
        <f t="shared" si="74"/>
        <v>1.0259003720793802</v>
      </c>
      <c r="AC185">
        <f t="shared" si="75"/>
        <v>0.84753072636972981</v>
      </c>
      <c r="AD185">
        <f t="shared" si="76"/>
        <v>24.234312320690737</v>
      </c>
      <c r="AE185">
        <f t="shared" si="77"/>
        <v>44.700074643592153</v>
      </c>
      <c r="AF185">
        <f t="shared" si="78"/>
        <v>8.9248683270067419E-3</v>
      </c>
      <c r="AG185">
        <v>48</v>
      </c>
      <c r="AH185">
        <f t="shared" si="79"/>
        <v>0.21419683984816179</v>
      </c>
    </row>
    <row r="186" spans="6:34" x14ac:dyDescent="0.25">
      <c r="F186">
        <f t="shared" si="80"/>
        <v>48.25</v>
      </c>
      <c r="G186">
        <f t="shared" si="57"/>
        <v>2.7775800116671765</v>
      </c>
      <c r="H186">
        <f t="shared" si="58"/>
        <v>0.99726173226209291</v>
      </c>
      <c r="I186">
        <f t="shared" si="56"/>
        <v>2.5275800116671765</v>
      </c>
      <c r="J186">
        <f t="shared" si="59"/>
        <v>0.99425741746158536</v>
      </c>
      <c r="K186">
        <f t="shared" si="60"/>
        <v>23.25</v>
      </c>
      <c r="L186">
        <f t="shared" si="61"/>
        <v>23.400868094143533</v>
      </c>
      <c r="M186">
        <f t="shared" si="81"/>
        <v>48.25</v>
      </c>
      <c r="N186">
        <f t="shared" si="62"/>
        <v>2.068343911763086</v>
      </c>
      <c r="O186">
        <f t="shared" si="63"/>
        <v>0.98069615232882568</v>
      </c>
      <c r="P186">
        <f t="shared" si="64"/>
        <v>1.7147905211698122</v>
      </c>
      <c r="Q186">
        <f t="shared" si="65"/>
        <v>0.95680817998723933</v>
      </c>
      <c r="R186">
        <f t="shared" si="66"/>
        <v>23.665979110812966</v>
      </c>
      <c r="S186">
        <f t="shared" si="82"/>
        <v>48.25</v>
      </c>
      <c r="T186">
        <f t="shared" si="67"/>
        <v>1.7739548968427079</v>
      </c>
      <c r="U186">
        <f t="shared" si="68"/>
        <v>0.96196469444366262</v>
      </c>
      <c r="V186">
        <f t="shared" si="69"/>
        <v>1.3409421949504887</v>
      </c>
      <c r="W186">
        <f t="shared" si="70"/>
        <v>0.9100303894213011</v>
      </c>
      <c r="X186">
        <f t="shared" si="71"/>
        <v>24.044734669300855</v>
      </c>
      <c r="Y186">
        <f t="shared" si="83"/>
        <v>48.25</v>
      </c>
      <c r="Z186">
        <f t="shared" si="72"/>
        <v>1.5362900058335882</v>
      </c>
      <c r="AA186">
        <f t="shared" si="73"/>
        <v>0.93776636521741019</v>
      </c>
      <c r="AB186">
        <f t="shared" si="74"/>
        <v>1.0362900058335882</v>
      </c>
      <c r="AC186">
        <f t="shared" si="75"/>
        <v>0.84996656635732526</v>
      </c>
      <c r="AD186">
        <f t="shared" si="76"/>
        <v>24.470830576018873</v>
      </c>
      <c r="AE186">
        <f t="shared" si="77"/>
        <v>47.34566961316871</v>
      </c>
      <c r="AF186">
        <f t="shared" si="78"/>
        <v>8.4261619628771926E-3</v>
      </c>
      <c r="AG186">
        <v>48.25</v>
      </c>
      <c r="AH186">
        <f t="shared" si="79"/>
        <v>0.20328115735441227</v>
      </c>
    </row>
    <row r="187" spans="6:34" x14ac:dyDescent="0.25">
      <c r="F187">
        <f t="shared" si="80"/>
        <v>48.5</v>
      </c>
      <c r="G187">
        <f t="shared" si="57"/>
        <v>2.798251892300947</v>
      </c>
      <c r="H187">
        <f t="shared" si="58"/>
        <v>0.99743099869532825</v>
      </c>
      <c r="I187">
        <f t="shared" si="56"/>
        <v>2.548251892300947</v>
      </c>
      <c r="J187">
        <f t="shared" si="59"/>
        <v>0.99458678665303846</v>
      </c>
      <c r="K187">
        <f t="shared" si="60"/>
        <v>23.5</v>
      </c>
      <c r="L187">
        <f t="shared" si="61"/>
        <v>23.650204906953007</v>
      </c>
      <c r="M187">
        <f t="shared" si="81"/>
        <v>48.5</v>
      </c>
      <c r="N187">
        <f t="shared" si="62"/>
        <v>2.0829611387391038</v>
      </c>
      <c r="O187">
        <f t="shared" si="63"/>
        <v>0.98137261702371603</v>
      </c>
      <c r="P187">
        <f t="shared" si="64"/>
        <v>1.7294077481458301</v>
      </c>
      <c r="Q187">
        <f t="shared" si="65"/>
        <v>0.95813192786398904</v>
      </c>
      <c r="R187">
        <f t="shared" si="66"/>
        <v>23.91123820738969</v>
      </c>
      <c r="S187">
        <f t="shared" si="82"/>
        <v>48.5</v>
      </c>
      <c r="T187">
        <f t="shared" si="67"/>
        <v>1.785889812691271</v>
      </c>
      <c r="U187">
        <f t="shared" si="68"/>
        <v>0.9629414496147517</v>
      </c>
      <c r="V187">
        <f t="shared" si="69"/>
        <v>1.3528771107990516</v>
      </c>
      <c r="W187">
        <f t="shared" si="70"/>
        <v>0.91195255354939875</v>
      </c>
      <c r="X187">
        <f t="shared" si="71"/>
        <v>24.285348474745199</v>
      </c>
      <c r="Y187">
        <f t="shared" si="83"/>
        <v>48.5</v>
      </c>
      <c r="Z187">
        <f t="shared" si="72"/>
        <v>1.5466259461504734</v>
      </c>
      <c r="AA187">
        <f t="shared" si="73"/>
        <v>0.9390232652765802</v>
      </c>
      <c r="AB187">
        <f t="shared" si="74"/>
        <v>1.0466259461504734</v>
      </c>
      <c r="AC187">
        <f t="shared" si="75"/>
        <v>0.85236393481152795</v>
      </c>
      <c r="AD187">
        <f t="shared" si="76"/>
        <v>24.707631070890351</v>
      </c>
      <c r="AE187">
        <f t="shared" si="77"/>
        <v>50.154429041110582</v>
      </c>
      <c r="AF187">
        <f t="shared" si="78"/>
        <v>7.9542781769966452E-3</v>
      </c>
      <c r="AG187">
        <v>48.5</v>
      </c>
      <c r="AH187">
        <f t="shared" si="79"/>
        <v>0.19289124579216865</v>
      </c>
    </row>
    <row r="188" spans="6:34" x14ac:dyDescent="0.25">
      <c r="F188">
        <f t="shared" si="80"/>
        <v>48.75</v>
      </c>
      <c r="G188">
        <f t="shared" si="57"/>
        <v>2.8188174903026217</v>
      </c>
      <c r="H188">
        <f t="shared" si="58"/>
        <v>0.99758995418857721</v>
      </c>
      <c r="I188">
        <f t="shared" si="56"/>
        <v>2.5688174903026217</v>
      </c>
      <c r="J188">
        <f t="shared" si="59"/>
        <v>0.9948976906817536</v>
      </c>
      <c r="K188">
        <f t="shared" si="60"/>
        <v>23.75</v>
      </c>
      <c r="L188">
        <f t="shared" si="61"/>
        <v>23.899582734349153</v>
      </c>
      <c r="M188">
        <f t="shared" si="81"/>
        <v>48.75</v>
      </c>
      <c r="N188">
        <f t="shared" si="62"/>
        <v>2.0975032125452446</v>
      </c>
      <c r="O188">
        <f t="shared" si="63"/>
        <v>0.98202547345623004</v>
      </c>
      <c r="P188">
        <f t="shared" si="64"/>
        <v>1.7439498219519709</v>
      </c>
      <c r="Q188">
        <f t="shared" si="65"/>
        <v>0.95941608004461332</v>
      </c>
      <c r="R188">
        <f t="shared" si="66"/>
        <v>24.156663452043997</v>
      </c>
      <c r="S188">
        <f t="shared" si="82"/>
        <v>48.75</v>
      </c>
      <c r="T188">
        <f t="shared" si="67"/>
        <v>1.7977633662335837</v>
      </c>
      <c r="U188">
        <f t="shared" si="68"/>
        <v>0.96389274251180668</v>
      </c>
      <c r="V188">
        <f t="shared" si="69"/>
        <v>1.3647506643413645</v>
      </c>
      <c r="W188">
        <f t="shared" si="70"/>
        <v>0.91383428508690168</v>
      </c>
      <c r="X188">
        <f t="shared" si="71"/>
        <v>24.526203272298115</v>
      </c>
      <c r="Y188">
        <f t="shared" si="83"/>
        <v>48.75</v>
      </c>
      <c r="Z188">
        <f t="shared" si="72"/>
        <v>1.5569087451513108</v>
      </c>
      <c r="AA188">
        <f t="shared" si="73"/>
        <v>0.94025392356694626</v>
      </c>
      <c r="AB188">
        <f t="shared" si="74"/>
        <v>1.0569087451513108</v>
      </c>
      <c r="AC188">
        <f t="shared" si="75"/>
        <v>0.85472338155152827</v>
      </c>
      <c r="AD188">
        <f t="shared" si="76"/>
        <v>24.944707679636661</v>
      </c>
      <c r="AE188">
        <f t="shared" si="77"/>
        <v>53.136603478734386</v>
      </c>
      <c r="AF188">
        <f t="shared" si="78"/>
        <v>7.50786189337623E-3</v>
      </c>
      <c r="AG188">
        <v>48.75</v>
      </c>
      <c r="AH188">
        <f t="shared" si="79"/>
        <v>0.18300413365104562</v>
      </c>
    </row>
    <row r="189" spans="6:34" x14ac:dyDescent="0.25">
      <c r="F189">
        <f t="shared" si="80"/>
        <v>49</v>
      </c>
      <c r="G189">
        <f t="shared" si="57"/>
        <v>2.8392778929697031</v>
      </c>
      <c r="H189">
        <f t="shared" si="58"/>
        <v>0.99773921197502258</v>
      </c>
      <c r="I189">
        <f t="shared" si="56"/>
        <v>2.5892778929697031</v>
      </c>
      <c r="J189">
        <f t="shared" si="59"/>
        <v>0.99519112776897845</v>
      </c>
      <c r="K189">
        <f t="shared" si="60"/>
        <v>24</v>
      </c>
      <c r="L189">
        <f t="shared" si="61"/>
        <v>24.148999076002532</v>
      </c>
      <c r="M189">
        <f t="shared" si="81"/>
        <v>49</v>
      </c>
      <c r="N189">
        <f t="shared" si="62"/>
        <v>2.111970902016945</v>
      </c>
      <c r="O189">
        <f t="shared" si="63"/>
        <v>0.98265552741817086</v>
      </c>
      <c r="P189">
        <f t="shared" si="64"/>
        <v>1.7584175114236713</v>
      </c>
      <c r="Q189">
        <f t="shared" si="65"/>
        <v>0.96066175214518934</v>
      </c>
      <c r="R189">
        <f t="shared" si="66"/>
        <v>24.402249043984206</v>
      </c>
      <c r="S189">
        <f t="shared" si="82"/>
        <v>49</v>
      </c>
      <c r="T189">
        <f t="shared" si="67"/>
        <v>1.8095761852211512</v>
      </c>
      <c r="U189">
        <f t="shared" si="68"/>
        <v>0.96481923210499099</v>
      </c>
      <c r="V189">
        <f t="shared" si="69"/>
        <v>1.376563483328932</v>
      </c>
      <c r="W189">
        <f t="shared" si="70"/>
        <v>0.91567637631896182</v>
      </c>
      <c r="X189">
        <f t="shared" si="71"/>
        <v>24.76729277910421</v>
      </c>
      <c r="Y189">
        <f t="shared" si="83"/>
        <v>49</v>
      </c>
      <c r="Z189">
        <f t="shared" si="72"/>
        <v>1.5671389464848515</v>
      </c>
      <c r="AA189">
        <f t="shared" si="73"/>
        <v>0.94145889126359705</v>
      </c>
      <c r="AB189">
        <f t="shared" si="74"/>
        <v>1.0671389464848515</v>
      </c>
      <c r="AC189">
        <f t="shared" si="75"/>
        <v>0.85704545139170074</v>
      </c>
      <c r="AD189">
        <f t="shared" si="76"/>
        <v>25.182054411187334</v>
      </c>
      <c r="AE189">
        <f t="shared" si="77"/>
        <v>56.303093297482135</v>
      </c>
      <c r="AF189">
        <f t="shared" si="78"/>
        <v>7.0856192268795529E-3</v>
      </c>
      <c r="AG189">
        <v>49</v>
      </c>
      <c r="AH189">
        <f t="shared" si="79"/>
        <v>0.17359767105854904</v>
      </c>
    </row>
    <row r="190" spans="6:34" x14ac:dyDescent="0.25">
      <c r="F190">
        <f t="shared" si="80"/>
        <v>49.25</v>
      </c>
      <c r="G190">
        <f t="shared" si="57"/>
        <v>2.8596341709995885</v>
      </c>
      <c r="H190">
        <f t="shared" si="58"/>
        <v>0.99787935019060059</v>
      </c>
      <c r="I190">
        <f t="shared" si="56"/>
        <v>2.6096341709995885</v>
      </c>
      <c r="J190">
        <f t="shared" si="59"/>
        <v>0.9954680452832313</v>
      </c>
      <c r="K190">
        <f t="shared" si="60"/>
        <v>24.25</v>
      </c>
      <c r="L190">
        <f t="shared" si="61"/>
        <v>24.398451580464648</v>
      </c>
      <c r="M190">
        <f t="shared" si="81"/>
        <v>49.25</v>
      </c>
      <c r="N190">
        <f t="shared" si="62"/>
        <v>2.126364964251596</v>
      </c>
      <c r="O190">
        <f t="shared" si="63"/>
        <v>0.9832635586773858</v>
      </c>
      <c r="P190">
        <f t="shared" si="64"/>
        <v>1.7728115736583223</v>
      </c>
      <c r="Q190">
        <f t="shared" si="65"/>
        <v>0.9618700325140529</v>
      </c>
      <c r="R190">
        <f t="shared" si="66"/>
        <v>24.647989380598091</v>
      </c>
      <c r="S190">
        <f t="shared" si="82"/>
        <v>49.25</v>
      </c>
      <c r="T190">
        <f t="shared" si="67"/>
        <v>1.8213288878214045</v>
      </c>
      <c r="U190">
        <f t="shared" si="68"/>
        <v>0.9657215611292187</v>
      </c>
      <c r="V190">
        <f t="shared" si="69"/>
        <v>1.388316185929185</v>
      </c>
      <c r="W190">
        <f t="shared" si="70"/>
        <v>0.91747960719137844</v>
      </c>
      <c r="X190">
        <f t="shared" si="71"/>
        <v>25.008610875014007</v>
      </c>
      <c r="Y190">
        <f t="shared" si="83"/>
        <v>49.25</v>
      </c>
      <c r="Z190">
        <f t="shared" si="72"/>
        <v>1.5773170854997942</v>
      </c>
      <c r="AA190">
        <f t="shared" si="73"/>
        <v>0.94263870849687104</v>
      </c>
      <c r="AB190">
        <f t="shared" si="74"/>
        <v>1.0773170854997942</v>
      </c>
      <c r="AC190">
        <f t="shared" si="75"/>
        <v>0.85933068405264235</v>
      </c>
      <c r="AD190">
        <f t="shared" si="76"/>
        <v>25.419665406204224</v>
      </c>
      <c r="AE190">
        <f t="shared" si="77"/>
        <v>59.665489980098705</v>
      </c>
      <c r="AF190">
        <f t="shared" si="78"/>
        <v>6.6863153312660129E-3</v>
      </c>
      <c r="AG190">
        <v>49.25</v>
      </c>
      <c r="AH190">
        <f t="shared" si="79"/>
        <v>0.16465051503242556</v>
      </c>
    </row>
    <row r="191" spans="6:34" x14ac:dyDescent="0.25">
      <c r="F191">
        <f t="shared" si="80"/>
        <v>49.5</v>
      </c>
      <c r="G191">
        <f t="shared" si="57"/>
        <v>2.8798873788257753</v>
      </c>
      <c r="H191">
        <f t="shared" si="58"/>
        <v>0.99801091375897466</v>
      </c>
      <c r="I191">
        <f t="shared" si="56"/>
        <v>2.6298873788257753</v>
      </c>
      <c r="J191">
        <f t="shared" si="59"/>
        <v>0.99572934207223962</v>
      </c>
      <c r="K191">
        <f t="shared" si="60"/>
        <v>24.5</v>
      </c>
      <c r="L191">
        <f t="shared" si="61"/>
        <v>24.647938036631142</v>
      </c>
      <c r="M191">
        <f t="shared" si="81"/>
        <v>49.5</v>
      </c>
      <c r="N191">
        <f t="shared" si="62"/>
        <v>2.1406861448462728</v>
      </c>
      <c r="O191">
        <f t="shared" si="63"/>
        <v>0.98385032171517395</v>
      </c>
      <c r="P191">
        <f t="shared" si="64"/>
        <v>1.7871327542529991</v>
      </c>
      <c r="Q191">
        <f t="shared" si="65"/>
        <v>0.96304198265190721</v>
      </c>
      <c r="R191">
        <f t="shared" si="66"/>
        <v>24.893879051039338</v>
      </c>
      <c r="S191">
        <f t="shared" si="82"/>
        <v>49.5</v>
      </c>
      <c r="T191">
        <f t="shared" si="67"/>
        <v>1.8330220828118067</v>
      </c>
      <c r="U191">
        <f t="shared" si="68"/>
        <v>0.96660035642677333</v>
      </c>
      <c r="V191">
        <f t="shared" si="69"/>
        <v>1.4000093809195873</v>
      </c>
      <c r="W191">
        <f t="shared" si="70"/>
        <v>0.91924474533832068</v>
      </c>
      <c r="X191">
        <f t="shared" si="71"/>
        <v>25.250151598568134</v>
      </c>
      <c r="Y191">
        <f t="shared" si="83"/>
        <v>49.5</v>
      </c>
      <c r="Z191">
        <f t="shared" si="72"/>
        <v>1.5874436894128876</v>
      </c>
      <c r="AA191">
        <f t="shared" si="73"/>
        <v>0.94379390453447154</v>
      </c>
      <c r="AB191">
        <f t="shared" si="74"/>
        <v>1.0874436894128876</v>
      </c>
      <c r="AC191">
        <f t="shared" si="75"/>
        <v>0.86157961408023098</v>
      </c>
      <c r="AD191">
        <f t="shared" si="76"/>
        <v>25.657534934268767</v>
      </c>
      <c r="AE191">
        <f t="shared" si="77"/>
        <v>63.23612003001319</v>
      </c>
      <c r="AF191">
        <f t="shared" si="78"/>
        <v>6.3087722683189034E-3</v>
      </c>
      <c r="AG191">
        <v>49.5</v>
      </c>
      <c r="AH191">
        <f t="shared" si="79"/>
        <v>0.15614211364089287</v>
      </c>
    </row>
    <row r="192" spans="6:34" x14ac:dyDescent="0.25">
      <c r="F192">
        <f t="shared" si="80"/>
        <v>49.75</v>
      </c>
      <c r="G192">
        <f t="shared" si="57"/>
        <v>2.900038554945604</v>
      </c>
      <c r="H192">
        <f t="shared" si="58"/>
        <v>0.9981344161863499</v>
      </c>
      <c r="I192">
        <f t="shared" si="56"/>
        <v>2.650038554945604</v>
      </c>
      <c r="J192">
        <f t="shared" si="59"/>
        <v>0.99597587070968441</v>
      </c>
      <c r="K192">
        <f t="shared" si="60"/>
        <v>24.75</v>
      </c>
      <c r="L192">
        <f t="shared" si="61"/>
        <v>24.897456365664887</v>
      </c>
      <c r="M192">
        <f t="shared" si="81"/>
        <v>49.75</v>
      </c>
      <c r="N192">
        <f t="shared" si="62"/>
        <v>2.1549351781294881</v>
      </c>
      <c r="O192">
        <f t="shared" si="63"/>
        <v>0.9844165464498128</v>
      </c>
      <c r="P192">
        <f t="shared" si="64"/>
        <v>1.8013817875362144</v>
      </c>
      <c r="Q192">
        <f t="shared" si="65"/>
        <v>0.96417863764135647</v>
      </c>
      <c r="R192">
        <f t="shared" si="66"/>
        <v>25.139912829996675</v>
      </c>
      <c r="S192">
        <f t="shared" si="82"/>
        <v>49.75</v>
      </c>
      <c r="T192">
        <f t="shared" si="67"/>
        <v>1.8446563697690774</v>
      </c>
      <c r="U192">
        <f t="shared" si="68"/>
        <v>0.96745622928629116</v>
      </c>
      <c r="V192">
        <f t="shared" si="69"/>
        <v>1.411643667876858</v>
      </c>
      <c r="W192">
        <f t="shared" si="70"/>
        <v>0.92097254612013557</v>
      </c>
      <c r="X192">
        <f t="shared" si="71"/>
        <v>25.491909143066504</v>
      </c>
      <c r="Y192">
        <f t="shared" si="83"/>
        <v>49.75</v>
      </c>
      <c r="Z192">
        <f t="shared" si="72"/>
        <v>1.597519277472802</v>
      </c>
      <c r="AA192">
        <f t="shared" si="73"/>
        <v>0.94492499796291252</v>
      </c>
      <c r="AB192">
        <f t="shared" si="74"/>
        <v>1.097519277472802</v>
      </c>
      <c r="AC192">
        <f t="shared" si="75"/>
        <v>0.8637927707723505</v>
      </c>
      <c r="AD192">
        <f t="shared" si="76"/>
        <v>25.895657391121759</v>
      </c>
      <c r="AE192">
        <f t="shared" si="77"/>
        <v>67.028091664004052</v>
      </c>
      <c r="AF192">
        <f t="shared" si="78"/>
        <v>5.9518669038234884E-3</v>
      </c>
      <c r="AG192">
        <v>49.75</v>
      </c>
      <c r="AH192">
        <f t="shared" si="79"/>
        <v>0.14805268923260928</v>
      </c>
    </row>
    <row r="193" spans="6:34" x14ac:dyDescent="0.25">
      <c r="F193">
        <f t="shared" si="80"/>
        <v>50</v>
      </c>
      <c r="G193">
        <f t="shared" si="57"/>
        <v>2.9200887222397811</v>
      </c>
      <c r="H193">
        <f t="shared" si="58"/>
        <v>0.9982503412694298</v>
      </c>
      <c r="I193">
        <f t="shared" si="56"/>
        <v>2.6700887222397811</v>
      </c>
      <c r="J193">
        <f t="shared" si="59"/>
        <v>0.99620843965793493</v>
      </c>
      <c r="K193">
        <f t="shared" si="60"/>
        <v>25</v>
      </c>
      <c r="L193">
        <f t="shared" si="61"/>
        <v>25.147004613356941</v>
      </c>
      <c r="M193">
        <f t="shared" si="81"/>
        <v>50</v>
      </c>
      <c r="N193">
        <f t="shared" si="62"/>
        <v>2.1691127873871254</v>
      </c>
      <c r="O193">
        <f t="shared" si="63"/>
        <v>0.98496293894594711</v>
      </c>
      <c r="P193">
        <f t="shared" si="64"/>
        <v>1.8155593967938517</v>
      </c>
      <c r="Q193">
        <f t="shared" si="65"/>
        <v>0.96528100658449778</v>
      </c>
      <c r="R193">
        <f t="shared" si="66"/>
        <v>25.386085671642032</v>
      </c>
      <c r="S193">
        <f t="shared" si="82"/>
        <v>50</v>
      </c>
      <c r="T193">
        <f t="shared" si="67"/>
        <v>1.8562323392536677</v>
      </c>
      <c r="U193">
        <f t="shared" si="68"/>
        <v>0.96828977577789876</v>
      </c>
      <c r="V193">
        <f t="shared" si="69"/>
        <v>1.4232196373614485</v>
      </c>
      <c r="W193">
        <f t="shared" si="70"/>
        <v>0.92266375267058665</v>
      </c>
      <c r="X193">
        <f t="shared" si="71"/>
        <v>25.733877852721967</v>
      </c>
      <c r="Y193">
        <f t="shared" si="83"/>
        <v>50</v>
      </c>
      <c r="Z193">
        <f t="shared" si="72"/>
        <v>1.6075443611198905</v>
      </c>
      <c r="AA193">
        <f t="shared" si="73"/>
        <v>0.94603249686813617</v>
      </c>
      <c r="AB193">
        <f t="shared" si="74"/>
        <v>1.1075443611198905</v>
      </c>
      <c r="AC193">
        <f t="shared" si="75"/>
        <v>0.86597067811292949</v>
      </c>
      <c r="AD193">
        <f t="shared" si="76"/>
        <v>26.134027295955079</v>
      </c>
      <c r="AE193">
        <f t="shared" si="77"/>
        <v>71.055344463548678</v>
      </c>
      <c r="AF193">
        <f t="shared" si="78"/>
        <v>5.6145288354219397E-3</v>
      </c>
      <c r="AG193">
        <v>50</v>
      </c>
      <c r="AH193">
        <f t="shared" si="79"/>
        <v>0.14036322088554848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3073" r:id="rId3">
          <objectPr defaultSize="0" autoPict="0" r:id="rId4">
            <anchor moveWithCells="1" sizeWithCells="1">
              <from>
                <xdr:col>0</xdr:col>
                <xdr:colOff>0</xdr:colOff>
                <xdr:row>6</xdr:row>
                <xdr:rowOff>0</xdr:rowOff>
              </from>
              <to>
                <xdr:col>4</xdr:col>
                <xdr:colOff>0</xdr:colOff>
                <xdr:row>8</xdr:row>
                <xdr:rowOff>85725</xdr:rowOff>
              </to>
            </anchor>
          </objectPr>
        </oleObject>
      </mc:Choice>
      <mc:Fallback>
        <oleObject progId="Equation.DSMT4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7F58-FF6C-4F04-A0FA-7DFCAE675537}">
  <dimension ref="C1:R193"/>
  <sheetViews>
    <sheetView workbookViewId="0">
      <selection activeCell="E16" sqref="E16"/>
    </sheetView>
  </sheetViews>
  <sheetFormatPr defaultRowHeight="15" x14ac:dyDescent="0.25"/>
  <sheetData>
    <row r="1" spans="3:18" x14ac:dyDescent="0.25">
      <c r="C1" t="s">
        <v>1</v>
      </c>
      <c r="G1" t="s">
        <v>8</v>
      </c>
      <c r="H1">
        <v>0.25</v>
      </c>
      <c r="O1" t="s">
        <v>0</v>
      </c>
      <c r="P1" t="s">
        <v>9</v>
      </c>
      <c r="Q1" t="s">
        <v>27</v>
      </c>
      <c r="R1" t="s">
        <v>28</v>
      </c>
    </row>
    <row r="2" spans="3:18" x14ac:dyDescent="0.25">
      <c r="C2">
        <v>25</v>
      </c>
      <c r="F2" t="s">
        <v>0</v>
      </c>
      <c r="G2" t="s">
        <v>6</v>
      </c>
      <c r="H2" t="s">
        <v>4</v>
      </c>
      <c r="I2" t="s">
        <v>7</v>
      </c>
      <c r="J2" t="s">
        <v>5</v>
      </c>
      <c r="K2" t="s">
        <v>9</v>
      </c>
      <c r="L2" t="s">
        <v>10</v>
      </c>
      <c r="O2">
        <v>2.5</v>
      </c>
      <c r="P2">
        <v>0</v>
      </c>
      <c r="Q2">
        <v>4.1705508224257378E-21</v>
      </c>
      <c r="R2">
        <v>8.531778635088485E-21</v>
      </c>
    </row>
    <row r="3" spans="3:18" x14ac:dyDescent="0.25">
      <c r="C3" t="s">
        <v>2</v>
      </c>
      <c r="D3" s="1">
        <v>0.1</v>
      </c>
      <c r="F3">
        <v>2.5</v>
      </c>
      <c r="G3">
        <f>(LN(F3/$C$2)+($D$3+0.5*$D$4^2)*$H$1)/($D$4*SQRT($H$1))</f>
        <v>-8.9853403719761822</v>
      </c>
      <c r="H3">
        <f>NORMSDIST(G3)</f>
        <v>1.2896733900663696E-19</v>
      </c>
      <c r="I3">
        <f t="shared" ref="I3:I66" si="0">G3-$D$4*SQRT($H$1)</f>
        <v>-9.2353403719761822</v>
      </c>
      <c r="J3">
        <f>NORMSDIST(I3)</f>
        <v>1.2873305808149545E-20</v>
      </c>
      <c r="K3">
        <f t="shared" ref="K3:K34" si="1">IF(F3-$C$2&gt;0,F3-$C$2,0)</f>
        <v>0</v>
      </c>
      <c r="L3">
        <f t="shared" ref="L3:L34" si="2">F3*H3-$C$2*J3/EXP($D$3*$H$1)</f>
        <v>8.531778635088485E-21</v>
      </c>
      <c r="O3">
        <v>2.75</v>
      </c>
      <c r="P3">
        <v>0</v>
      </c>
      <c r="Q3">
        <v>1.4659630464838346E-19</v>
      </c>
      <c r="R3">
        <v>2.9135741842595973E-19</v>
      </c>
    </row>
    <row r="4" spans="3:18" x14ac:dyDescent="0.25">
      <c r="C4" t="s">
        <v>3</v>
      </c>
      <c r="D4">
        <v>0.5</v>
      </c>
      <c r="F4">
        <f>F3+0.25</f>
        <v>2.75</v>
      </c>
      <c r="G4">
        <f t="shared" ref="G4:G67" si="3">(LN(F4/$C$2)+($D$3+0.5*$D$4^2)*$H$1)/($D$4*SQRT($H$1))</f>
        <v>-8.6040996527588831</v>
      </c>
      <c r="H4">
        <f t="shared" ref="H4:H67" si="4">NORMSDIST(G4)</f>
        <v>3.8459066351608779E-18</v>
      </c>
      <c r="I4">
        <f t="shared" si="0"/>
        <v>-8.8540996527588831</v>
      </c>
      <c r="J4">
        <f t="shared" ref="J4:J67" si="5">NORMSDIST(I4)</f>
        <v>4.2180995810356041E-19</v>
      </c>
      <c r="K4">
        <f t="shared" si="1"/>
        <v>0</v>
      </c>
      <c r="L4">
        <f t="shared" si="2"/>
        <v>2.9135741842595973E-19</v>
      </c>
      <c r="O4">
        <v>3</v>
      </c>
      <c r="P4">
        <v>0</v>
      </c>
      <c r="Q4">
        <v>3.3389121068055885E-18</v>
      </c>
      <c r="R4">
        <v>6.4636461730696384E-18</v>
      </c>
    </row>
    <row r="5" spans="3:18" x14ac:dyDescent="0.25">
      <c r="F5">
        <f t="shared" ref="F5:F68" si="6">F4+0.25</f>
        <v>3</v>
      </c>
      <c r="G5">
        <f t="shared" si="3"/>
        <v>-8.2560541448003644</v>
      </c>
      <c r="H5">
        <f t="shared" si="4"/>
        <v>7.5283671418820984E-17</v>
      </c>
      <c r="I5">
        <f t="shared" si="0"/>
        <v>-8.5060541448003644</v>
      </c>
      <c r="J5">
        <f t="shared" si="5"/>
        <v>8.9976474299184643E-18</v>
      </c>
      <c r="K5">
        <f t="shared" si="1"/>
        <v>0</v>
      </c>
      <c r="L5">
        <f t="shared" si="2"/>
        <v>6.4636461730696384E-18</v>
      </c>
      <c r="O5">
        <v>3.25</v>
      </c>
      <c r="P5">
        <v>0</v>
      </c>
      <c r="Q5">
        <v>5.3341703650002497E-17</v>
      </c>
      <c r="R5">
        <v>1.0079608183014221E-16</v>
      </c>
    </row>
    <row r="6" spans="3:18" x14ac:dyDescent="0.25">
      <c r="F6">
        <f t="shared" si="6"/>
        <v>3.25</v>
      </c>
      <c r="G6">
        <f t="shared" si="3"/>
        <v>-7.9358833141062188</v>
      </c>
      <c r="H6">
        <f t="shared" si="4"/>
        <v>1.0450121983405348E-15</v>
      </c>
      <c r="I6">
        <f t="shared" si="0"/>
        <v>-8.1858833141062188</v>
      </c>
      <c r="J6">
        <f t="shared" si="5"/>
        <v>1.3515677518023061E-16</v>
      </c>
      <c r="K6">
        <f t="shared" si="1"/>
        <v>0</v>
      </c>
      <c r="L6">
        <f t="shared" si="2"/>
        <v>1.0079608183014221E-16</v>
      </c>
      <c r="O6">
        <v>3.5</v>
      </c>
      <c r="P6">
        <v>0</v>
      </c>
      <c r="Q6">
        <v>6.3484409436667005E-16</v>
      </c>
      <c r="R6">
        <v>1.1731252027060346E-15</v>
      </c>
    </row>
    <row r="7" spans="3:18" x14ac:dyDescent="0.25">
      <c r="F7">
        <f t="shared" si="6"/>
        <v>3.5</v>
      </c>
      <c r="G7">
        <f t="shared" si="3"/>
        <v>-7.6394514254913313</v>
      </c>
      <c r="H7">
        <f t="shared" si="4"/>
        <v>1.0907459310308228E-14</v>
      </c>
      <c r="I7">
        <f t="shared" si="0"/>
        <v>-7.8894514254913313</v>
      </c>
      <c r="J7">
        <f t="shared" si="5"/>
        <v>1.5175886936868467E-15</v>
      </c>
      <c r="K7">
        <f t="shared" si="1"/>
        <v>0</v>
      </c>
      <c r="L7">
        <f t="shared" si="2"/>
        <v>1.1731252027060346E-15</v>
      </c>
      <c r="O7">
        <v>3.75</v>
      </c>
      <c r="P7">
        <v>0</v>
      </c>
      <c r="Q7">
        <v>5.8979643178209951E-15</v>
      </c>
      <c r="R7">
        <v>1.0674969530617205E-14</v>
      </c>
    </row>
    <row r="8" spans="3:18" x14ac:dyDescent="0.25">
      <c r="F8">
        <f t="shared" si="6"/>
        <v>3.75</v>
      </c>
      <c r="G8">
        <f t="shared" si="3"/>
        <v>-7.3634799395435255</v>
      </c>
      <c r="H8">
        <f t="shared" si="4"/>
        <v>8.9588366889865284E-14</v>
      </c>
      <c r="I8">
        <f t="shared" si="0"/>
        <v>-7.6134799395435255</v>
      </c>
      <c r="J8">
        <f t="shared" si="5"/>
        <v>1.3340637772455169E-14</v>
      </c>
      <c r="K8">
        <f t="shared" si="1"/>
        <v>0</v>
      </c>
      <c r="L8">
        <f t="shared" si="2"/>
        <v>1.0674969530617205E-14</v>
      </c>
      <c r="O8">
        <v>4</v>
      </c>
      <c r="P8">
        <v>0</v>
      </c>
      <c r="Q8">
        <v>4.4381839252480385E-14</v>
      </c>
      <c r="R8">
        <v>7.8787147977040027E-14</v>
      </c>
    </row>
    <row r="9" spans="3:18" x14ac:dyDescent="0.25">
      <c r="F9">
        <f t="shared" si="6"/>
        <v>4</v>
      </c>
      <c r="G9">
        <f t="shared" si="3"/>
        <v>-7.1053258549932412</v>
      </c>
      <c r="H9">
        <f t="shared" si="4"/>
        <v>6.0019489314410443E-13</v>
      </c>
      <c r="I9">
        <f t="shared" si="0"/>
        <v>-7.3553258549932412</v>
      </c>
      <c r="J9">
        <f t="shared" si="5"/>
        <v>9.5230957707396867E-14</v>
      </c>
      <c r="K9">
        <f t="shared" si="1"/>
        <v>0</v>
      </c>
      <c r="L9">
        <f t="shared" si="2"/>
        <v>7.8787147977040027E-14</v>
      </c>
      <c r="O9">
        <v>4.25</v>
      </c>
      <c r="P9">
        <v>0</v>
      </c>
      <c r="Q9">
        <v>2.7863779251271496E-13</v>
      </c>
      <c r="R9">
        <v>4.857376815490593E-13</v>
      </c>
    </row>
    <row r="10" spans="3:18" x14ac:dyDescent="0.25">
      <c r="F10">
        <f t="shared" si="6"/>
        <v>4.25</v>
      </c>
      <c r="G10">
        <f t="shared" si="3"/>
        <v>-6.8628273677275011</v>
      </c>
      <c r="H10">
        <f t="shared" si="4"/>
        <v>3.3755397094672011E-12</v>
      </c>
      <c r="I10">
        <f t="shared" si="0"/>
        <v>-7.1128273677275011</v>
      </c>
      <c r="J10">
        <f t="shared" si="5"/>
        <v>5.684472561080217E-13</v>
      </c>
      <c r="K10">
        <f t="shared" si="1"/>
        <v>0</v>
      </c>
      <c r="L10">
        <f t="shared" si="2"/>
        <v>4.857376815490593E-13</v>
      </c>
      <c r="O10">
        <v>4.5</v>
      </c>
      <c r="P10">
        <v>0</v>
      </c>
      <c r="Q10">
        <v>1.4950907119990313E-12</v>
      </c>
      <c r="R10">
        <v>2.5621661514004172E-12</v>
      </c>
    </row>
    <row r="11" spans="3:18" x14ac:dyDescent="0.25">
      <c r="F11">
        <f t="shared" si="6"/>
        <v>4.5</v>
      </c>
      <c r="G11">
        <f t="shared" si="3"/>
        <v>-6.6341937123677068</v>
      </c>
      <c r="H11">
        <f t="shared" si="4"/>
        <v>1.6314055135320471E-11</v>
      </c>
      <c r="I11">
        <f t="shared" si="0"/>
        <v>-6.8841937123677068</v>
      </c>
      <c r="J11">
        <f t="shared" si="5"/>
        <v>2.9057874254633229E-12</v>
      </c>
      <c r="K11">
        <f t="shared" si="1"/>
        <v>0</v>
      </c>
      <c r="L11">
        <f t="shared" si="2"/>
        <v>2.5621661514004172E-12</v>
      </c>
      <c r="O11">
        <v>4.75</v>
      </c>
      <c r="P11">
        <v>0</v>
      </c>
      <c r="Q11">
        <v>6.9935510245617401E-12</v>
      </c>
      <c r="R11">
        <v>1.179319937933563E-11</v>
      </c>
    </row>
    <row r="12" spans="3:18" x14ac:dyDescent="0.25">
      <c r="F12">
        <f t="shared" si="6"/>
        <v>4.75</v>
      </c>
      <c r="G12">
        <f t="shared" si="3"/>
        <v>-6.4179248272866039</v>
      </c>
      <c r="H12">
        <f t="shared" si="4"/>
        <v>6.9072217855413496E-11</v>
      </c>
      <c r="I12">
        <f t="shared" si="0"/>
        <v>-6.6679248272866039</v>
      </c>
      <c r="J12">
        <f t="shared" si="5"/>
        <v>1.2972280155589766E-11</v>
      </c>
      <c r="K12">
        <f t="shared" si="1"/>
        <v>0</v>
      </c>
      <c r="L12">
        <f t="shared" si="2"/>
        <v>1.179319937933563E-11</v>
      </c>
      <c r="O12">
        <v>5</v>
      </c>
      <c r="P12">
        <v>0</v>
      </c>
      <c r="Q12">
        <v>2.8992951580665357E-11</v>
      </c>
      <c r="R12">
        <v>4.8149775989239786E-11</v>
      </c>
    </row>
    <row r="13" spans="3:18" x14ac:dyDescent="0.25">
      <c r="F13">
        <f t="shared" si="6"/>
        <v>5</v>
      </c>
      <c r="G13">
        <f t="shared" si="3"/>
        <v>-6.2127516497364015</v>
      </c>
      <c r="H13">
        <f t="shared" si="4"/>
        <v>2.6032351887337691E-10</v>
      </c>
      <c r="I13">
        <f t="shared" si="0"/>
        <v>-6.4627516497364015</v>
      </c>
      <c r="J13">
        <f t="shared" si="5"/>
        <v>5.1407980290934702E-11</v>
      </c>
      <c r="K13">
        <f t="shared" si="1"/>
        <v>0</v>
      </c>
      <c r="L13">
        <f t="shared" si="2"/>
        <v>4.8149775989239786E-11</v>
      </c>
      <c r="O13">
        <v>5.25</v>
      </c>
      <c r="P13">
        <v>0</v>
      </c>
      <c r="Q13">
        <v>1.0801042475886574E-10</v>
      </c>
      <c r="R13">
        <v>1.7679627299066135E-10</v>
      </c>
    </row>
    <row r="14" spans="3:18" x14ac:dyDescent="0.25">
      <c r="F14">
        <f t="shared" si="6"/>
        <v>5.25</v>
      </c>
      <c r="G14">
        <f t="shared" si="3"/>
        <v>-6.0175909930586737</v>
      </c>
      <c r="H14">
        <f t="shared" si="4"/>
        <v>8.851590308971878E-10</v>
      </c>
      <c r="I14">
        <f t="shared" si="0"/>
        <v>-6.2675909930586737</v>
      </c>
      <c r="J14">
        <f t="shared" si="5"/>
        <v>1.8333818139601614E-10</v>
      </c>
      <c r="K14">
        <f t="shared" si="1"/>
        <v>0</v>
      </c>
      <c r="L14">
        <f t="shared" si="2"/>
        <v>1.7679627299066135E-10</v>
      </c>
      <c r="O14">
        <v>5.5</v>
      </c>
      <c r="P14">
        <v>0</v>
      </c>
      <c r="Q14">
        <v>3.6585676777317282E-10</v>
      </c>
      <c r="R14">
        <v>5.9065061599658903E-10</v>
      </c>
    </row>
    <row r="15" spans="3:18" x14ac:dyDescent="0.25">
      <c r="F15">
        <f t="shared" si="6"/>
        <v>5.5</v>
      </c>
      <c r="G15">
        <f t="shared" si="3"/>
        <v>-5.8315109305191024</v>
      </c>
      <c r="H15">
        <f t="shared" si="4"/>
        <v>2.7463856466949849E-9</v>
      </c>
      <c r="I15">
        <f t="shared" si="0"/>
        <v>-6.0815109305191024</v>
      </c>
      <c r="J15">
        <f t="shared" si="5"/>
        <v>5.9527624037534368E-10</v>
      </c>
      <c r="K15">
        <f t="shared" si="1"/>
        <v>0</v>
      </c>
      <c r="L15">
        <f t="shared" si="2"/>
        <v>5.9065061599658903E-10</v>
      </c>
      <c r="O15">
        <v>5.75</v>
      </c>
      <c r="P15">
        <v>0</v>
      </c>
      <c r="Q15">
        <v>1.1380888549130882E-9</v>
      </c>
      <c r="R15">
        <v>1.8133744078376468E-9</v>
      </c>
    </row>
    <row r="16" spans="3:18" x14ac:dyDescent="0.25">
      <c r="F16">
        <f t="shared" si="6"/>
        <v>5.75</v>
      </c>
      <c r="G16">
        <f t="shared" si="3"/>
        <v>-5.6537038802357671</v>
      </c>
      <c r="H16">
        <f t="shared" si="4"/>
        <v>7.8513324621675617E-9</v>
      </c>
      <c r="I16">
        <f t="shared" si="0"/>
        <v>-5.9037038802357671</v>
      </c>
      <c r="J16">
        <f t="shared" si="5"/>
        <v>1.7771494666555608E-9</v>
      </c>
      <c r="K16">
        <f t="shared" si="1"/>
        <v>0</v>
      </c>
      <c r="L16">
        <f t="shared" si="2"/>
        <v>1.8133744078376468E-9</v>
      </c>
      <c r="O16">
        <v>6</v>
      </c>
      <c r="P16">
        <v>0</v>
      </c>
      <c r="Q16">
        <v>3.2794249892590587E-9</v>
      </c>
      <c r="R16">
        <v>5.1600852482478258E-9</v>
      </c>
    </row>
    <row r="17" spans="6:18" x14ac:dyDescent="0.25">
      <c r="F17">
        <f t="shared" si="6"/>
        <v>6</v>
      </c>
      <c r="G17">
        <f t="shared" si="3"/>
        <v>-5.4834654225605837</v>
      </c>
      <c r="H17">
        <f t="shared" si="4"/>
        <v>2.0853691362178034E-8</v>
      </c>
      <c r="I17">
        <f t="shared" si="0"/>
        <v>-5.7334654225605837</v>
      </c>
      <c r="J17">
        <f t="shared" si="5"/>
        <v>4.9199566802448539E-9</v>
      </c>
      <c r="K17">
        <f t="shared" si="1"/>
        <v>0</v>
      </c>
      <c r="L17">
        <f t="shared" si="2"/>
        <v>5.1600852482478258E-9</v>
      </c>
      <c r="O17">
        <v>6.25</v>
      </c>
      <c r="P17">
        <v>0</v>
      </c>
      <c r="Q17">
        <v>8.8187745160858409E-9</v>
      </c>
      <c r="R17">
        <v>1.3710421097591192E-8</v>
      </c>
    </row>
    <row r="18" spans="6:18" x14ac:dyDescent="0.25">
      <c r="F18">
        <f t="shared" si="6"/>
        <v>6.25</v>
      </c>
      <c r="G18">
        <f t="shared" si="3"/>
        <v>-5.3201774444795626</v>
      </c>
      <c r="H18">
        <f t="shared" si="4"/>
        <v>5.1833045938412717E-8</v>
      </c>
      <c r="I18">
        <f t="shared" si="0"/>
        <v>-5.5701774444795626</v>
      </c>
      <c r="J18">
        <f t="shared" si="5"/>
        <v>1.2724001353468277E-8</v>
      </c>
      <c r="K18">
        <f t="shared" si="1"/>
        <v>0</v>
      </c>
      <c r="L18">
        <f t="shared" si="2"/>
        <v>1.3710421097591192E-8</v>
      </c>
      <c r="O18">
        <v>6.5</v>
      </c>
      <c r="P18">
        <v>0</v>
      </c>
      <c r="Q18">
        <v>2.2275148803567915E-8</v>
      </c>
      <c r="R18">
        <v>3.4234492841985053E-8</v>
      </c>
    </row>
    <row r="19" spans="6:18" x14ac:dyDescent="0.25">
      <c r="F19">
        <f t="shared" si="6"/>
        <v>6.5</v>
      </c>
      <c r="G19">
        <f t="shared" si="3"/>
        <v>-5.1632945918664372</v>
      </c>
      <c r="H19">
        <f t="shared" si="4"/>
        <v>1.2132040866315623E-7</v>
      </c>
      <c r="I19">
        <f t="shared" si="0"/>
        <v>-5.4132945918664372</v>
      </c>
      <c r="J19">
        <f t="shared" si="5"/>
        <v>3.0937783125764715E-8</v>
      </c>
      <c r="K19">
        <f t="shared" si="1"/>
        <v>0</v>
      </c>
      <c r="L19">
        <f t="shared" si="2"/>
        <v>3.4234492841985053E-8</v>
      </c>
      <c r="O19">
        <v>6.75</v>
      </c>
      <c r="P19">
        <v>0</v>
      </c>
      <c r="Q19">
        <v>5.3149075126589288E-8</v>
      </c>
      <c r="R19">
        <v>8.0786905100725949E-8</v>
      </c>
    </row>
    <row r="20" spans="6:18" x14ac:dyDescent="0.25">
      <c r="F20">
        <f t="shared" si="6"/>
        <v>6.75</v>
      </c>
      <c r="G20">
        <f t="shared" si="3"/>
        <v>-5.0123332799350493</v>
      </c>
      <c r="H20">
        <f t="shared" si="4"/>
        <v>2.6886980498348575E-7</v>
      </c>
      <c r="I20">
        <f t="shared" si="0"/>
        <v>-5.2623332799350493</v>
      </c>
      <c r="J20">
        <f t="shared" si="5"/>
        <v>7.1119313241940178E-8</v>
      </c>
      <c r="K20">
        <f t="shared" si="1"/>
        <v>0</v>
      </c>
      <c r="L20">
        <f t="shared" si="2"/>
        <v>8.0786905100725949E-8</v>
      </c>
      <c r="O20">
        <v>7</v>
      </c>
      <c r="P20">
        <v>0</v>
      </c>
      <c r="Q20">
        <v>1.2039190242985334E-7</v>
      </c>
      <c r="R20">
        <v>1.8106371138922521E-7</v>
      </c>
    </row>
    <row r="21" spans="6:18" x14ac:dyDescent="0.25">
      <c r="F21">
        <f t="shared" si="6"/>
        <v>7</v>
      </c>
      <c r="G21">
        <f t="shared" si="3"/>
        <v>-4.8668627032515497</v>
      </c>
      <c r="H21">
        <f t="shared" si="4"/>
        <v>5.6691869448940523E-7</v>
      </c>
      <c r="I21">
        <f t="shared" si="0"/>
        <v>-5.1168627032515497</v>
      </c>
      <c r="J21">
        <f t="shared" si="5"/>
        <v>1.5532979223640201E-7</v>
      </c>
      <c r="K21">
        <f t="shared" si="1"/>
        <v>0</v>
      </c>
      <c r="L21">
        <f t="shared" si="2"/>
        <v>1.8106371138922521E-7</v>
      </c>
      <c r="O21">
        <v>7.25</v>
      </c>
      <c r="P21">
        <v>0</v>
      </c>
      <c r="Q21">
        <v>2.6003787785060247E-7</v>
      </c>
      <c r="R21">
        <v>3.8710940309542714E-7</v>
      </c>
    </row>
    <row r="22" spans="6:18" x14ac:dyDescent="0.25">
      <c r="F22">
        <f t="shared" si="6"/>
        <v>7.25</v>
      </c>
      <c r="G22">
        <f t="shared" si="3"/>
        <v>-4.7264974240064701</v>
      </c>
      <c r="H22">
        <f t="shared" si="4"/>
        <v>1.1421284423567445E-6</v>
      </c>
      <c r="I22">
        <f t="shared" si="0"/>
        <v>-4.9764974240064701</v>
      </c>
      <c r="J22">
        <f t="shared" si="5"/>
        <v>3.2372568787188418E-7</v>
      </c>
      <c r="K22">
        <f t="shared" si="1"/>
        <v>0</v>
      </c>
      <c r="L22">
        <f t="shared" si="2"/>
        <v>3.8710940309542714E-7</v>
      </c>
      <c r="O22">
        <v>7.5</v>
      </c>
      <c r="P22">
        <v>0</v>
      </c>
      <c r="Q22">
        <v>5.3766194114389635E-7</v>
      </c>
      <c r="R22">
        <v>7.9255962370925585E-7</v>
      </c>
    </row>
    <row r="23" spans="6:18" x14ac:dyDescent="0.25">
      <c r="F23">
        <f t="shared" si="6"/>
        <v>7.5</v>
      </c>
      <c r="G23">
        <f t="shared" si="3"/>
        <v>-4.5908912173037448</v>
      </c>
      <c r="H23">
        <f t="shared" si="4"/>
        <v>2.2067867031962689E-6</v>
      </c>
      <c r="I23">
        <f t="shared" si="0"/>
        <v>-4.8408912173037448</v>
      </c>
      <c r="J23">
        <f t="shared" si="5"/>
        <v>6.4629059772356682E-7</v>
      </c>
      <c r="K23">
        <f t="shared" si="1"/>
        <v>0</v>
      </c>
      <c r="L23">
        <f t="shared" si="2"/>
        <v>7.9255962370925585E-7</v>
      </c>
      <c r="O23">
        <v>7.75</v>
      </c>
      <c r="P23">
        <v>0</v>
      </c>
      <c r="Q23">
        <v>1.0678876182268322E-6</v>
      </c>
      <c r="R23">
        <v>1.5592865809482691E-6</v>
      </c>
    </row>
    <row r="24" spans="6:18" x14ac:dyDescent="0.25">
      <c r="F24">
        <f t="shared" si="6"/>
        <v>7.75</v>
      </c>
      <c r="G24">
        <f t="shared" si="3"/>
        <v>-4.4597319260117807</v>
      </c>
      <c r="H24">
        <f t="shared" si="4"/>
        <v>4.103111476909263E-6</v>
      </c>
      <c r="I24">
        <f t="shared" si="0"/>
        <v>-4.7097319260117807</v>
      </c>
      <c r="J24">
        <f t="shared" si="5"/>
        <v>1.2402140895793563E-6</v>
      </c>
      <c r="K24">
        <f t="shared" si="1"/>
        <v>0</v>
      </c>
      <c r="L24">
        <f t="shared" si="2"/>
        <v>1.5592865809482691E-6</v>
      </c>
      <c r="O24">
        <v>8</v>
      </c>
      <c r="P24">
        <v>0</v>
      </c>
      <c r="Q24">
        <v>2.0437866026040642E-6</v>
      </c>
      <c r="R24">
        <v>2.9570352650229226E-6</v>
      </c>
    </row>
    <row r="25" spans="6:18" x14ac:dyDescent="0.25">
      <c r="F25">
        <f t="shared" si="6"/>
        <v>8</v>
      </c>
      <c r="G25">
        <f t="shared" si="3"/>
        <v>-4.3327371327534596</v>
      </c>
      <c r="H25">
        <f t="shared" si="4"/>
        <v>7.3633452860346568E-6</v>
      </c>
      <c r="I25">
        <f t="shared" si="0"/>
        <v>-4.5827371327534596</v>
      </c>
      <c r="J25">
        <f t="shared" si="5"/>
        <v>2.2946440442462762E-6</v>
      </c>
      <c r="K25">
        <f t="shared" si="1"/>
        <v>0</v>
      </c>
      <c r="L25">
        <f t="shared" si="2"/>
        <v>2.9570352650229226E-6</v>
      </c>
      <c r="O25">
        <v>8.25</v>
      </c>
      <c r="P25">
        <v>0</v>
      </c>
      <c r="Q25">
        <v>3.779641291107869E-6</v>
      </c>
      <c r="R25">
        <v>5.4203386712270343E-6</v>
      </c>
    </row>
    <row r="26" spans="6:18" x14ac:dyDescent="0.25">
      <c r="F26">
        <f t="shared" si="6"/>
        <v>8.25</v>
      </c>
      <c r="G26">
        <f t="shared" si="3"/>
        <v>-4.2096504980864449</v>
      </c>
      <c r="H26">
        <f t="shared" si="4"/>
        <v>1.2788301367743703E-5</v>
      </c>
      <c r="I26">
        <f t="shared" si="0"/>
        <v>-4.4596504980864449</v>
      </c>
      <c r="J26">
        <f t="shared" si="5"/>
        <v>4.1046705822774864E-6</v>
      </c>
      <c r="K26">
        <f t="shared" si="1"/>
        <v>0</v>
      </c>
      <c r="L26">
        <f t="shared" si="2"/>
        <v>5.4203386712270343E-6</v>
      </c>
      <c r="O26">
        <v>8.5</v>
      </c>
      <c r="P26">
        <v>0</v>
      </c>
      <c r="Q26">
        <v>6.7711266860464258E-6</v>
      </c>
      <c r="R26">
        <v>9.6276043890596138E-6</v>
      </c>
    </row>
    <row r="27" spans="6:18" x14ac:dyDescent="0.25">
      <c r="F27">
        <f t="shared" si="6"/>
        <v>8.5</v>
      </c>
      <c r="G27">
        <f t="shared" si="3"/>
        <v>-4.0902386454877195</v>
      </c>
      <c r="H27">
        <f t="shared" si="4"/>
        <v>2.1546477964293625E-5</v>
      </c>
      <c r="I27">
        <f t="shared" si="0"/>
        <v>-4.3402386454877195</v>
      </c>
      <c r="J27">
        <f t="shared" si="5"/>
        <v>7.1164029471032609E-6</v>
      </c>
      <c r="K27">
        <f t="shared" si="1"/>
        <v>0</v>
      </c>
      <c r="L27">
        <f t="shared" si="2"/>
        <v>9.6276043890596138E-6</v>
      </c>
      <c r="O27">
        <v>8.75</v>
      </c>
      <c r="P27">
        <v>0</v>
      </c>
      <c r="Q27">
        <v>1.1777442305364541E-5</v>
      </c>
      <c r="R27">
        <v>1.6607691028079185E-5</v>
      </c>
    </row>
    <row r="28" spans="6:18" x14ac:dyDescent="0.25">
      <c r="F28">
        <f t="shared" si="6"/>
        <v>8.75</v>
      </c>
      <c r="G28">
        <f t="shared" si="3"/>
        <v>-3.9742884979947113</v>
      </c>
      <c r="H28">
        <f t="shared" si="4"/>
        <v>3.5294978982576162E-5</v>
      </c>
      <c r="I28">
        <f t="shared" si="0"/>
        <v>-4.2242884979947117</v>
      </c>
      <c r="J28">
        <f t="shared" si="5"/>
        <v>1.1984841801176043E-5</v>
      </c>
      <c r="K28">
        <f t="shared" si="1"/>
        <v>0</v>
      </c>
      <c r="L28">
        <f t="shared" si="2"/>
        <v>1.6607691028079185E-5</v>
      </c>
      <c r="O28">
        <v>9</v>
      </c>
      <c r="P28">
        <v>0</v>
      </c>
      <c r="Q28">
        <v>1.9930218469734091E-5</v>
      </c>
      <c r="R28">
        <v>2.7879460181739037E-5</v>
      </c>
    </row>
    <row r="29" spans="6:18" x14ac:dyDescent="0.25">
      <c r="F29">
        <f t="shared" si="6"/>
        <v>9</v>
      </c>
      <c r="G29">
        <f t="shared" si="3"/>
        <v>-3.8616049901279257</v>
      </c>
      <c r="H29">
        <f t="shared" si="4"/>
        <v>5.6322293168547978E-5</v>
      </c>
      <c r="I29">
        <f t="shared" si="0"/>
        <v>-4.1116049901279261</v>
      </c>
      <c r="J29">
        <f t="shared" si="5"/>
        <v>1.9645906287940086E-5</v>
      </c>
      <c r="K29">
        <f t="shared" si="1"/>
        <v>0</v>
      </c>
      <c r="L29">
        <f t="shared" si="2"/>
        <v>2.7879460181739037E-5</v>
      </c>
      <c r="O29">
        <v>9.25</v>
      </c>
      <c r="P29">
        <v>0</v>
      </c>
      <c r="Q29">
        <v>3.2874069053717291E-5</v>
      </c>
      <c r="R29">
        <v>4.562962772254207E-5</v>
      </c>
    </row>
    <row r="30" spans="6:18" x14ac:dyDescent="0.25">
      <c r="F30">
        <f t="shared" si="6"/>
        <v>9.25</v>
      </c>
      <c r="G30">
        <f t="shared" si="3"/>
        <v>-3.7520090933754675</v>
      </c>
      <c r="H30">
        <f t="shared" si="4"/>
        <v>8.7711549905294668E-5</v>
      </c>
      <c r="I30">
        <f t="shared" si="0"/>
        <v>-4.0020090933754675</v>
      </c>
      <c r="J30">
        <f t="shared" si="5"/>
        <v>3.1403442104223792E-5</v>
      </c>
      <c r="K30">
        <f t="shared" si="1"/>
        <v>0</v>
      </c>
      <c r="L30">
        <f t="shared" si="2"/>
        <v>4.562962772254207E-5</v>
      </c>
      <c r="O30">
        <v>9.5</v>
      </c>
      <c r="P30">
        <v>0</v>
      </c>
      <c r="Q30">
        <v>5.2943410507810752E-5</v>
      </c>
      <c r="R30">
        <v>7.2933696162253347E-5</v>
      </c>
    </row>
    <row r="31" spans="6:18" x14ac:dyDescent="0.25">
      <c r="F31">
        <f t="shared" si="6"/>
        <v>9.5</v>
      </c>
      <c r="G31">
        <f t="shared" si="3"/>
        <v>-3.6453361050468223</v>
      </c>
      <c r="H31">
        <f t="shared" si="4"/>
        <v>1.3352128022781889E-4</v>
      </c>
      <c r="I31">
        <f t="shared" si="0"/>
        <v>-3.8953361050468223</v>
      </c>
      <c r="J31">
        <f t="shared" si="5"/>
        <v>4.9031326402321904E-5</v>
      </c>
      <c r="K31">
        <f t="shared" si="1"/>
        <v>0</v>
      </c>
      <c r="L31">
        <f t="shared" si="2"/>
        <v>7.2933696162253347E-5</v>
      </c>
      <c r="O31">
        <v>9.75</v>
      </c>
      <c r="P31">
        <v>0</v>
      </c>
      <c r="Q31">
        <v>8.3379578837515424E-5</v>
      </c>
      <c r="R31">
        <v>1.1402380281418296E-4</v>
      </c>
    </row>
    <row r="32" spans="6:18" x14ac:dyDescent="0.25">
      <c r="F32">
        <f t="shared" si="6"/>
        <v>9.75</v>
      </c>
      <c r="G32">
        <f t="shared" si="3"/>
        <v>-3.5414341594337797</v>
      </c>
      <c r="H32">
        <f t="shared" si="4"/>
        <v>1.9897908228879877E-4</v>
      </c>
      <c r="I32">
        <f t="shared" si="0"/>
        <v>-3.7914341594337797</v>
      </c>
      <c r="J32">
        <f t="shared" si="5"/>
        <v>7.4889928913121073E-5</v>
      </c>
      <c r="K32">
        <f t="shared" si="1"/>
        <v>0</v>
      </c>
      <c r="L32">
        <f t="shared" si="2"/>
        <v>1.1402380281418296E-4</v>
      </c>
      <c r="O32">
        <v>10</v>
      </c>
      <c r="P32">
        <v>0</v>
      </c>
      <c r="Q32">
        <v>1.2859133956025009E-4</v>
      </c>
      <c r="R32">
        <v>1.7460597239215246E-4</v>
      </c>
    </row>
    <row r="33" spans="6:18" x14ac:dyDescent="0.25">
      <c r="F33">
        <f t="shared" si="6"/>
        <v>10</v>
      </c>
      <c r="G33">
        <f t="shared" si="3"/>
        <v>-3.4401629274966199</v>
      </c>
      <c r="H33">
        <f t="shared" si="4"/>
        <v>2.9068204851282901E-4</v>
      </c>
      <c r="I33">
        <f t="shared" si="0"/>
        <v>-3.6901629274966199</v>
      </c>
      <c r="J33">
        <f t="shared" si="5"/>
        <v>1.1205523409698585E-4</v>
      </c>
      <c r="K33">
        <f t="shared" si="1"/>
        <v>0</v>
      </c>
      <c r="L33">
        <f t="shared" si="2"/>
        <v>1.7460597239215246E-4</v>
      </c>
      <c r="O33">
        <v>10.25</v>
      </c>
      <c r="P33">
        <v>0</v>
      </c>
      <c r="Q33">
        <v>1.9446061364361816E-4</v>
      </c>
      <c r="R33">
        <v>2.6222755521993282E-4</v>
      </c>
    </row>
    <row r="34" spans="6:18" x14ac:dyDescent="0.25">
      <c r="F34">
        <f t="shared" si="6"/>
        <v>10.25</v>
      </c>
      <c r="G34">
        <f t="shared" si="3"/>
        <v>-3.3413924771351344</v>
      </c>
      <c r="H34">
        <f t="shared" si="4"/>
        <v>4.1679648303732242E-4</v>
      </c>
      <c r="I34">
        <f t="shared" si="0"/>
        <v>-3.5913924771351344</v>
      </c>
      <c r="J34">
        <f t="shared" si="5"/>
        <v>1.6445793676281775E-4</v>
      </c>
      <c r="K34">
        <f t="shared" si="1"/>
        <v>0</v>
      </c>
      <c r="L34">
        <f t="shared" si="2"/>
        <v>2.6222755521993282E-4</v>
      </c>
      <c r="O34">
        <v>10.5</v>
      </c>
      <c r="P34">
        <v>0</v>
      </c>
      <c r="Q34">
        <v>2.8869367439988188E-4</v>
      </c>
      <c r="R34">
        <v>3.8669363120772196E-4</v>
      </c>
    </row>
    <row r="35" spans="6:18" x14ac:dyDescent="0.25">
      <c r="F35">
        <f t="shared" si="6"/>
        <v>10.5</v>
      </c>
      <c r="G35">
        <f t="shared" si="3"/>
        <v>-3.2450022708188921</v>
      </c>
      <c r="H35">
        <f t="shared" si="4"/>
        <v>5.8724843527038599E-4</v>
      </c>
      <c r="I35">
        <f t="shared" si="0"/>
        <v>-3.4950022708188921</v>
      </c>
      <c r="J35">
        <f t="shared" si="5"/>
        <v>2.3702886099504503E-4</v>
      </c>
      <c r="K35">
        <f t="shared" ref="K35:K66" si="7">IF(F35-$C$2&gt;0,F35-$C$2,0)</f>
        <v>0</v>
      </c>
      <c r="L35">
        <f t="shared" ref="L35:L66" si="8">F35*H35-$C$2*J35/EXP($D$3*$H$1)</f>
        <v>3.8669363120772196E-4</v>
      </c>
      <c r="O35">
        <v>10.75</v>
      </c>
      <c r="P35">
        <v>0</v>
      </c>
      <c r="Q35">
        <v>4.2121626954255177E-4</v>
      </c>
      <c r="R35">
        <v>5.6052895831923757E-4</v>
      </c>
    </row>
    <row r="36" spans="6:18" x14ac:dyDescent="0.25">
      <c r="F36">
        <f t="shared" si="6"/>
        <v>10.75</v>
      </c>
      <c r="G36">
        <f t="shared" si="3"/>
        <v>-3.1508802811781158</v>
      </c>
      <c r="H36">
        <f t="shared" si="4"/>
        <v>8.1389598718561149E-4</v>
      </c>
      <c r="I36">
        <f t="shared" si="0"/>
        <v>-3.4008802811781158</v>
      </c>
      <c r="J36">
        <f t="shared" si="5"/>
        <v>3.3584618808583179E-4</v>
      </c>
      <c r="K36">
        <f t="shared" si="7"/>
        <v>0</v>
      </c>
      <c r="L36">
        <f t="shared" si="8"/>
        <v>5.6052895831923757E-4</v>
      </c>
      <c r="O36">
        <v>11</v>
      </c>
      <c r="P36">
        <v>0</v>
      </c>
      <c r="Q36">
        <v>6.0460917193165889E-4</v>
      </c>
      <c r="R36">
        <v>7.9947975392869776E-4</v>
      </c>
    </row>
    <row r="37" spans="6:18" x14ac:dyDescent="0.25">
      <c r="F37">
        <f t="shared" si="6"/>
        <v>11</v>
      </c>
      <c r="G37">
        <f t="shared" si="3"/>
        <v>-3.0589222082793208</v>
      </c>
      <c r="H37">
        <f t="shared" si="4"/>
        <v>1.1106741157694471E-3</v>
      </c>
      <c r="I37">
        <f t="shared" si="0"/>
        <v>-3.3089222082793208</v>
      </c>
      <c r="J37">
        <f t="shared" si="5"/>
        <v>4.6827927733409644E-4</v>
      </c>
      <c r="K37">
        <f t="shared" si="7"/>
        <v>0</v>
      </c>
      <c r="L37">
        <f t="shared" si="8"/>
        <v>7.9947975392869776E-4</v>
      </c>
      <c r="O37">
        <v>11.25</v>
      </c>
      <c r="P37">
        <v>0</v>
      </c>
      <c r="Q37">
        <v>8.5457865835204989E-4</v>
      </c>
      <c r="R37">
        <v>1.1230473397887616E-3</v>
      </c>
    </row>
    <row r="38" spans="6:18" x14ac:dyDescent="0.25">
      <c r="F38">
        <f t="shared" si="6"/>
        <v>11.25</v>
      </c>
      <c r="G38">
        <f t="shared" si="3"/>
        <v>-2.9690307848710864</v>
      </c>
      <c r="H38">
        <f t="shared" si="4"/>
        <v>1.4937033301116013E-3</v>
      </c>
      <c r="I38">
        <f t="shared" si="0"/>
        <v>-3.2190307848710864</v>
      </c>
      <c r="J38">
        <f t="shared" si="5"/>
        <v>6.4312337773149669E-4</v>
      </c>
      <c r="K38">
        <f t="shared" si="7"/>
        <v>0</v>
      </c>
      <c r="L38">
        <f t="shared" si="8"/>
        <v>1.1230473397887616E-3</v>
      </c>
      <c r="O38">
        <v>11.5</v>
      </c>
      <c r="P38">
        <v>0</v>
      </c>
      <c r="Q38">
        <v>1.1904544610164478E-3</v>
      </c>
      <c r="R38">
        <v>1.5550435789270824E-3</v>
      </c>
    </row>
    <row r="39" spans="6:18" x14ac:dyDescent="0.25">
      <c r="F39">
        <f t="shared" si="6"/>
        <v>11.5</v>
      </c>
      <c r="G39">
        <f t="shared" si="3"/>
        <v>-2.8811151579959851</v>
      </c>
      <c r="H39">
        <f t="shared" si="4"/>
        <v>1.9813541416774149E-3</v>
      </c>
      <c r="I39">
        <f t="shared" si="0"/>
        <v>-3.1311151579959851</v>
      </c>
      <c r="J39">
        <f t="shared" si="5"/>
        <v>8.7071929808282074E-4</v>
      </c>
      <c r="K39">
        <f t="shared" si="7"/>
        <v>0</v>
      </c>
      <c r="L39">
        <f t="shared" si="8"/>
        <v>1.5550435789270824E-3</v>
      </c>
      <c r="O39">
        <v>11.75</v>
      </c>
      <c r="P39">
        <v>0</v>
      </c>
      <c r="Q39">
        <v>1.6357059338042088E-3</v>
      </c>
      <c r="R39">
        <v>2.1241562007790551E-3</v>
      </c>
    </row>
    <row r="40" spans="6:18" x14ac:dyDescent="0.25">
      <c r="F40">
        <f t="shared" si="6"/>
        <v>11.75</v>
      </c>
      <c r="G40">
        <f t="shared" si="3"/>
        <v>-2.7950903371121312</v>
      </c>
      <c r="H40">
        <f t="shared" si="4"/>
        <v>2.5942607202319506E-3</v>
      </c>
      <c r="I40">
        <f t="shared" si="0"/>
        <v>-3.0450903371121312</v>
      </c>
      <c r="J40">
        <f t="shared" si="5"/>
        <v>1.163052150386535E-3</v>
      </c>
      <c r="K40">
        <f t="shared" si="7"/>
        <v>0</v>
      </c>
      <c r="L40">
        <f t="shared" si="8"/>
        <v>2.1241562007790551E-3</v>
      </c>
      <c r="O40">
        <v>12</v>
      </c>
      <c r="P40">
        <v>0</v>
      </c>
      <c r="Q40">
        <v>2.2184656195431973E-3</v>
      </c>
      <c r="R40">
        <v>2.8645106492794503E-3</v>
      </c>
    </row>
    <row r="41" spans="6:18" x14ac:dyDescent="0.25">
      <c r="F41">
        <f t="shared" si="6"/>
        <v>12</v>
      </c>
      <c r="G41">
        <f t="shared" si="3"/>
        <v>-2.7108767003208016</v>
      </c>
      <c r="H41">
        <f t="shared" si="4"/>
        <v>3.3552787431780275E-3</v>
      </c>
      <c r="I41">
        <f t="shared" si="0"/>
        <v>-2.9608767003208016</v>
      </c>
      <c r="J41">
        <f t="shared" si="5"/>
        <v>1.5338236106338453E-3</v>
      </c>
      <c r="K41">
        <f t="shared" si="7"/>
        <v>0</v>
      </c>
      <c r="L41">
        <f t="shared" si="8"/>
        <v>2.8645106492794503E-3</v>
      </c>
      <c r="O41">
        <v>12.25</v>
      </c>
      <c r="P41">
        <v>0</v>
      </c>
      <c r="Q41">
        <v>2.9720481775532132E-3</v>
      </c>
      <c r="R41">
        <v>3.8162140764299093E-3</v>
      </c>
    </row>
    <row r="42" spans="6:18" x14ac:dyDescent="0.25">
      <c r="F42">
        <f t="shared" si="6"/>
        <v>12.25</v>
      </c>
      <c r="G42">
        <f t="shared" si="3"/>
        <v>-2.628399551509859</v>
      </c>
      <c r="H42">
        <f t="shared" si="4"/>
        <v>4.2893843688923371E-3</v>
      </c>
      <c r="I42">
        <f t="shared" si="0"/>
        <v>-2.878399551509859</v>
      </c>
      <c r="J42">
        <f t="shared" si="5"/>
        <v>1.9984927392426893E-3</v>
      </c>
      <c r="K42">
        <f t="shared" si="7"/>
        <v>0</v>
      </c>
      <c r="L42">
        <f t="shared" si="8"/>
        <v>3.8162140764299093E-3</v>
      </c>
      <c r="O42">
        <v>12.5</v>
      </c>
      <c r="P42">
        <v>0</v>
      </c>
      <c r="Q42">
        <v>3.9354517958436336E-3</v>
      </c>
      <c r="R42">
        <v>5.0258665948187259E-3</v>
      </c>
    </row>
    <row r="43" spans="6:18" x14ac:dyDescent="0.25">
      <c r="F43">
        <f t="shared" si="6"/>
        <v>12.5</v>
      </c>
      <c r="G43">
        <f t="shared" si="3"/>
        <v>-2.5475887222397811</v>
      </c>
      <c r="H43">
        <f t="shared" si="4"/>
        <v>5.4235133488763831E-3</v>
      </c>
      <c r="I43">
        <f t="shared" si="0"/>
        <v>-2.7975887222397811</v>
      </c>
      <c r="J43">
        <f t="shared" si="5"/>
        <v>2.5742812409482686E-3</v>
      </c>
      <c r="K43">
        <f t="shared" si="7"/>
        <v>0</v>
      </c>
      <c r="L43">
        <f t="shared" si="8"/>
        <v>5.0258665948187259E-3</v>
      </c>
      <c r="O43">
        <v>12.75</v>
      </c>
      <c r="P43">
        <v>0</v>
      </c>
      <c r="Q43">
        <v>5.1538288123768317E-3</v>
      </c>
      <c r="R43">
        <v>6.5470249232706668E-3</v>
      </c>
    </row>
    <row r="44" spans="6:18" x14ac:dyDescent="0.25">
      <c r="F44">
        <f t="shared" si="6"/>
        <v>12.75</v>
      </c>
      <c r="G44">
        <f t="shared" si="3"/>
        <v>-2.4683782130550624</v>
      </c>
      <c r="H44">
        <f t="shared" si="4"/>
        <v>6.7863414289000149E-3</v>
      </c>
      <c r="I44">
        <f t="shared" si="0"/>
        <v>-2.7183782130550624</v>
      </c>
      <c r="J44">
        <f t="shared" si="5"/>
        <v>3.2801400789160095E-3</v>
      </c>
      <c r="K44">
        <f t="shared" si="7"/>
        <v>0</v>
      </c>
      <c r="L44">
        <f t="shared" si="8"/>
        <v>6.5470249232706668E-3</v>
      </c>
      <c r="O44">
        <v>13</v>
      </c>
      <c r="P44">
        <v>0</v>
      </c>
      <c r="Q44">
        <v>6.6789123247098514E-3</v>
      </c>
      <c r="R44">
        <v>8.4406041095151374E-3</v>
      </c>
    </row>
    <row r="45" spans="6:18" x14ac:dyDescent="0.25">
      <c r="F45">
        <f t="shared" si="6"/>
        <v>13</v>
      </c>
      <c r="G45">
        <f t="shared" si="3"/>
        <v>-2.3907058696266557</v>
      </c>
      <c r="H45">
        <f t="shared" si="4"/>
        <v>8.40800926890241E-3</v>
      </c>
      <c r="I45">
        <f t="shared" si="0"/>
        <v>-2.6407058696266557</v>
      </c>
      <c r="J45">
        <f t="shared" si="5"/>
        <v>4.1366755384020385E-3</v>
      </c>
      <c r="K45">
        <f t="shared" si="7"/>
        <v>0</v>
      </c>
      <c r="L45">
        <f t="shared" si="8"/>
        <v>8.4406041095151374E-3</v>
      </c>
      <c r="O45">
        <v>13.25</v>
      </c>
      <c r="P45">
        <v>0</v>
      </c>
      <c r="Q45">
        <v>8.5693860747248912E-3</v>
      </c>
      <c r="R45">
        <v>1.0775204066152816E-2</v>
      </c>
    </row>
    <row r="46" spans="6:18" x14ac:dyDescent="0.25">
      <c r="F46">
        <f t="shared" si="6"/>
        <v>13.25</v>
      </c>
      <c r="G46">
        <f t="shared" si="3"/>
        <v>-2.3145130897438779</v>
      </c>
      <c r="H46">
        <f t="shared" si="4"/>
        <v>1.0319797038135368E-2</v>
      </c>
      <c r="I46">
        <f t="shared" si="0"/>
        <v>-2.5645130897438779</v>
      </c>
      <c r="J46">
        <f t="shared" si="5"/>
        <v>5.1660341040594962E-3</v>
      </c>
      <c r="K46">
        <f t="shared" si="7"/>
        <v>0</v>
      </c>
      <c r="L46">
        <f t="shared" si="8"/>
        <v>1.0775204066152816E-2</v>
      </c>
      <c r="O46">
        <v>13.5</v>
      </c>
      <c r="P46">
        <v>0</v>
      </c>
      <c r="Q46">
        <v>1.0891185831651828E-2</v>
      </c>
      <c r="R46">
        <v>1.3627349162404295E-2</v>
      </c>
    </row>
    <row r="47" spans="6:18" x14ac:dyDescent="0.25">
      <c r="F47">
        <f t="shared" si="6"/>
        <v>13.5</v>
      </c>
      <c r="G47">
        <f t="shared" si="3"/>
        <v>-2.2397445576952677</v>
      </c>
      <c r="H47">
        <f t="shared" si="4"/>
        <v>1.2553755533601363E-2</v>
      </c>
      <c r="I47">
        <f t="shared" si="0"/>
        <v>-2.4897445576952677</v>
      </c>
      <c r="J47">
        <f t="shared" si="5"/>
        <v>6.3917468127479352E-3</v>
      </c>
      <c r="K47">
        <f t="shared" si="7"/>
        <v>0</v>
      </c>
      <c r="L47">
        <f t="shared" si="8"/>
        <v>1.3627349162404295E-2</v>
      </c>
      <c r="O47">
        <v>13.75</v>
      </c>
      <c r="P47">
        <v>0</v>
      </c>
      <c r="Q47">
        <v>1.3717721820400097E-2</v>
      </c>
      <c r="R47">
        <v>1.7081631006954229E-2</v>
      </c>
    </row>
    <row r="48" spans="6:18" x14ac:dyDescent="0.25">
      <c r="F48">
        <f t="shared" si="6"/>
        <v>13.75</v>
      </c>
      <c r="G48">
        <f t="shared" si="3"/>
        <v>-2.1663480030224815</v>
      </c>
      <c r="H48">
        <f t="shared" si="4"/>
        <v>1.514230206215942E-2</v>
      </c>
      <c r="I48">
        <f t="shared" si="0"/>
        <v>-2.4163480030224815</v>
      </c>
      <c r="J48">
        <f t="shared" si="5"/>
        <v>7.838535012948197E-3</v>
      </c>
      <c r="K48">
        <f t="shared" si="7"/>
        <v>0</v>
      </c>
      <c r="L48">
        <f t="shared" si="8"/>
        <v>1.7081631006954229E-2</v>
      </c>
      <c r="O48">
        <v>14</v>
      </c>
      <c r="P48">
        <v>0</v>
      </c>
      <c r="Q48">
        <v>1.7130013396543353E-2</v>
      </c>
      <c r="R48">
        <v>2.1230746755890678E-2</v>
      </c>
    </row>
    <row r="49" spans="6:18" x14ac:dyDescent="0.25">
      <c r="F49">
        <f t="shared" si="6"/>
        <v>14</v>
      </c>
      <c r="G49">
        <f t="shared" si="3"/>
        <v>-2.0942739810117681</v>
      </c>
      <c r="H49">
        <f t="shared" si="4"/>
        <v>1.8117790375635514E-2</v>
      </c>
      <c r="I49">
        <f t="shared" si="0"/>
        <v>-2.3442739810117681</v>
      </c>
      <c r="J49">
        <f t="shared" si="5"/>
        <v>9.532080649919809E-3</v>
      </c>
      <c r="K49">
        <f t="shared" si="7"/>
        <v>0</v>
      </c>
      <c r="L49">
        <f t="shared" si="8"/>
        <v>2.1230746755890678E-2</v>
      </c>
      <c r="O49">
        <v>14.25</v>
      </c>
      <c r="P49">
        <v>0</v>
      </c>
      <c r="Q49">
        <v>2.121672908622016E-2</v>
      </c>
      <c r="R49">
        <v>2.6175427695068476E-2</v>
      </c>
    </row>
    <row r="50" spans="6:18" x14ac:dyDescent="0.25">
      <c r="F50">
        <f t="shared" si="6"/>
        <v>14.25</v>
      </c>
      <c r="G50">
        <f t="shared" si="3"/>
        <v>-2.0234756726141652</v>
      </c>
      <c r="H50">
        <f t="shared" si="4"/>
        <v>2.151206463005207E-2</v>
      </c>
      <c r="I50">
        <f t="shared" si="0"/>
        <v>-2.2734756726141652</v>
      </c>
      <c r="J50">
        <f t="shared" si="5"/>
        <v>1.1498765257090047E-2</v>
      </c>
      <c r="K50">
        <f t="shared" si="7"/>
        <v>0</v>
      </c>
      <c r="L50">
        <f t="shared" si="8"/>
        <v>2.6175427695068476E-2</v>
      </c>
      <c r="O50">
        <v>14.5</v>
      </c>
      <c r="P50">
        <v>0</v>
      </c>
      <c r="Q50">
        <v>2.607412721379615E-2</v>
      </c>
      <c r="R50">
        <v>3.202425538543241E-2</v>
      </c>
    </row>
    <row r="51" spans="6:18" x14ac:dyDescent="0.25">
      <c r="F51">
        <f t="shared" si="6"/>
        <v>14.5</v>
      </c>
      <c r="G51">
        <f t="shared" si="3"/>
        <v>-1.9539087017666885</v>
      </c>
      <c r="H51">
        <f t="shared" si="4"/>
        <v>2.5356007650175972E-2</v>
      </c>
      <c r="I51">
        <f t="shared" si="0"/>
        <v>-2.2039087017666885</v>
      </c>
      <c r="J51">
        <f t="shared" si="5"/>
        <v>1.376538273230915E-2</v>
      </c>
      <c r="K51">
        <f t="shared" si="7"/>
        <v>0</v>
      </c>
      <c r="L51">
        <f t="shared" si="8"/>
        <v>3.202425538543241E-2</v>
      </c>
      <c r="O51">
        <v>14.75</v>
      </c>
      <c r="P51">
        <v>0</v>
      </c>
      <c r="Q51">
        <v>3.1805894554447045E-2</v>
      </c>
      <c r="R51">
        <v>3.8893365231281674E-2</v>
      </c>
    </row>
    <row r="52" spans="6:18" x14ac:dyDescent="0.25">
      <c r="F52">
        <f t="shared" si="6"/>
        <v>14.75</v>
      </c>
      <c r="G52">
        <f t="shared" si="3"/>
        <v>-1.8855309683294879</v>
      </c>
      <c r="H52">
        <f t="shared" si="4"/>
        <v>2.9679093731818047E-2</v>
      </c>
      <c r="I52">
        <f t="shared" si="0"/>
        <v>-2.1355309683294879</v>
      </c>
      <c r="J52">
        <f t="shared" si="5"/>
        <v>1.6358831685961469E-2</v>
      </c>
      <c r="K52">
        <f t="shared" si="7"/>
        <v>0</v>
      </c>
      <c r="L52">
        <f t="shared" si="8"/>
        <v>3.8893365231281674E-2</v>
      </c>
      <c r="O52">
        <v>15</v>
      </c>
      <c r="P52">
        <v>0</v>
      </c>
      <c r="Q52">
        <v>3.852288269567461E-2</v>
      </c>
      <c r="R52">
        <v>4.690603984858277E-2</v>
      </c>
    </row>
    <row r="53" spans="6:18" x14ac:dyDescent="0.25">
      <c r="F53">
        <f t="shared" si="6"/>
        <v>15</v>
      </c>
      <c r="G53">
        <f t="shared" si="3"/>
        <v>-1.8183024950639628</v>
      </c>
      <c r="H53">
        <f t="shared" si="4"/>
        <v>3.4508955834212901E-2</v>
      </c>
      <c r="I53">
        <f t="shared" si="0"/>
        <v>-2.0683024950639628</v>
      </c>
      <c r="J53">
        <f t="shared" si="5"/>
        <v>1.9305793650169985E-2</v>
      </c>
      <c r="K53">
        <f t="shared" si="7"/>
        <v>0</v>
      </c>
      <c r="L53">
        <f t="shared" si="8"/>
        <v>4.690603984858277E-2</v>
      </c>
      <c r="O53">
        <v>15.25</v>
      </c>
      <c r="P53">
        <v>0</v>
      </c>
      <c r="Q53">
        <v>4.6342743998008973E-2</v>
      </c>
      <c r="R53">
        <v>5.619219699510436E-2</v>
      </c>
    </row>
    <row r="54" spans="6:18" x14ac:dyDescent="0.25">
      <c r="F54">
        <f t="shared" si="6"/>
        <v>15.25</v>
      </c>
      <c r="G54">
        <f t="shared" si="3"/>
        <v>-1.7521852872591204</v>
      </c>
      <c r="H54">
        <f t="shared" si="4"/>
        <v>3.987097634243033E-2</v>
      </c>
      <c r="I54">
        <f t="shared" si="0"/>
        <v>-2.0021852872591204</v>
      </c>
      <c r="J54">
        <f t="shared" si="5"/>
        <v>2.2632403728136304E-2</v>
      </c>
      <c r="K54">
        <f t="shared" si="7"/>
        <v>0</v>
      </c>
      <c r="L54">
        <f t="shared" si="8"/>
        <v>5.619219699510436E-2</v>
      </c>
      <c r="O54">
        <v>15.5</v>
      </c>
      <c r="P54">
        <v>0</v>
      </c>
      <c r="Q54">
        <v>5.538947114431747E-2</v>
      </c>
      <c r="R54">
        <v>6.6887779009023873E-2</v>
      </c>
    </row>
    <row r="55" spans="6:18" x14ac:dyDescent="0.25">
      <c r="F55">
        <f t="shared" si="6"/>
        <v>15.5</v>
      </c>
      <c r="G55">
        <f t="shared" si="3"/>
        <v>-1.6871432037719991</v>
      </c>
      <c r="H55">
        <f t="shared" si="4"/>
        <v>4.5787909662457126E-2</v>
      </c>
      <c r="I55">
        <f t="shared" si="0"/>
        <v>-1.9371432037719991</v>
      </c>
      <c r="J55">
        <f t="shared" si="5"/>
        <v>2.6363920342906862E-2</v>
      </c>
      <c r="K55">
        <f t="shared" si="7"/>
        <v>0</v>
      </c>
      <c r="L55">
        <f t="shared" si="8"/>
        <v>6.6887779009023873E-2</v>
      </c>
      <c r="O55">
        <v>15.75</v>
      </c>
      <c r="P55">
        <v>0</v>
      </c>
      <c r="Q55">
        <v>6.5792846201582877E-2</v>
      </c>
      <c r="R55">
        <v>7.9134052633050178E-2</v>
      </c>
    </row>
    <row r="56" spans="6:18" x14ac:dyDescent="0.25">
      <c r="F56">
        <f t="shared" si="6"/>
        <v>15.75</v>
      </c>
      <c r="G56">
        <f t="shared" si="3"/>
        <v>-1.6231418383862346</v>
      </c>
      <c r="H56">
        <f t="shared" si="4"/>
        <v>5.2279543801719522E-2</v>
      </c>
      <c r="I56">
        <f t="shared" si="0"/>
        <v>-1.8731418383862346</v>
      </c>
      <c r="J56">
        <f t="shared" si="5"/>
        <v>3.0524400626512297E-2</v>
      </c>
      <c r="K56">
        <f t="shared" si="7"/>
        <v>0</v>
      </c>
      <c r="L56">
        <f t="shared" si="8"/>
        <v>7.9134052633050178E-2</v>
      </c>
      <c r="O56">
        <v>16</v>
      </c>
      <c r="P56">
        <v>0</v>
      </c>
      <c r="Q56">
        <v>7.7687806841280738E-2</v>
      </c>
      <c r="R56">
        <v>9.3076829735588951E-2</v>
      </c>
    </row>
    <row r="57" spans="6:18" x14ac:dyDescent="0.25">
      <c r="F57">
        <f t="shared" si="6"/>
        <v>16</v>
      </c>
      <c r="G57">
        <f t="shared" si="3"/>
        <v>-1.5601484105136778</v>
      </c>
      <c r="H57">
        <f t="shared" si="4"/>
        <v>5.9362406839792131E-2</v>
      </c>
      <c r="I57">
        <f t="shared" si="0"/>
        <v>-1.8101484105136778</v>
      </c>
      <c r="J57">
        <f t="shared" si="5"/>
        <v>3.5136387691144369E-2</v>
      </c>
      <c r="K57">
        <f t="shared" si="7"/>
        <v>0</v>
      </c>
      <c r="L57">
        <f t="shared" si="8"/>
        <v>9.3076829735588951E-2</v>
      </c>
      <c r="O57">
        <v>16.25</v>
      </c>
      <c r="P57">
        <v>0</v>
      </c>
      <c r="Q57">
        <v>9.1213738838093694E-2</v>
      </c>
      <c r="R57">
        <v>0.10886562075133654</v>
      </c>
    </row>
    <row r="58" spans="6:18" x14ac:dyDescent="0.25">
      <c r="F58">
        <f t="shared" si="6"/>
        <v>16.25</v>
      </c>
      <c r="G58">
        <f t="shared" si="3"/>
        <v>-1.4981316643698168</v>
      </c>
      <c r="H58">
        <f t="shared" si="4"/>
        <v>6.7049522861646671E-2</v>
      </c>
      <c r="I58">
        <f t="shared" si="0"/>
        <v>-1.7481316643698168</v>
      </c>
      <c r="J58">
        <f t="shared" si="5"/>
        <v>4.0220615566631618E-2</v>
      </c>
      <c r="K58">
        <f t="shared" si="7"/>
        <v>0</v>
      </c>
      <c r="L58">
        <f t="shared" si="8"/>
        <v>0.10886562075133654</v>
      </c>
      <c r="O58">
        <v>16.5</v>
      </c>
      <c r="P58">
        <v>0</v>
      </c>
      <c r="Q58">
        <v>0.10651370516643488</v>
      </c>
      <c r="R58">
        <v>0.12665273363624663</v>
      </c>
    </row>
    <row r="59" spans="6:18" x14ac:dyDescent="0.25">
      <c r="F59">
        <f t="shared" si="6"/>
        <v>16.5</v>
      </c>
      <c r="G59">
        <f t="shared" si="3"/>
        <v>-1.4370617758466631</v>
      </c>
      <c r="H59">
        <f t="shared" si="4"/>
        <v>7.5350220559968692E-2</v>
      </c>
      <c r="I59">
        <f t="shared" si="0"/>
        <v>-1.6870617758466631</v>
      </c>
      <c r="J59">
        <f t="shared" si="5"/>
        <v>4.5795736999371298E-2</v>
      </c>
      <c r="K59">
        <f t="shared" si="7"/>
        <v>0</v>
      </c>
      <c r="L59">
        <f t="shared" si="8"/>
        <v>0.12665273363624663</v>
      </c>
      <c r="O59">
        <v>16.75</v>
      </c>
      <c r="P59">
        <v>0</v>
      </c>
      <c r="Q59">
        <v>0.12373362292569468</v>
      </c>
      <c r="R59">
        <v>0.14659233176359909</v>
      </c>
    </row>
    <row r="60" spans="6:18" x14ac:dyDescent="0.25">
      <c r="F60">
        <f t="shared" si="6"/>
        <v>16.75</v>
      </c>
      <c r="G60">
        <f t="shared" si="3"/>
        <v>-1.3769102663885009</v>
      </c>
      <c r="H60">
        <f t="shared" si="4"/>
        <v>8.4269996360172503E-2</v>
      </c>
      <c r="I60">
        <f t="shared" si="0"/>
        <v>-1.6269102663885009</v>
      </c>
      <c r="J60">
        <f t="shared" si="5"/>
        <v>5.1878078615591634E-2</v>
      </c>
      <c r="K60">
        <f t="shared" si="7"/>
        <v>0</v>
      </c>
      <c r="L60">
        <f t="shared" si="8"/>
        <v>0.14659233176359909</v>
      </c>
      <c r="O60">
        <v>17</v>
      </c>
      <c r="P60">
        <v>0</v>
      </c>
      <c r="Q60">
        <v>0.14302139994428065</v>
      </c>
      <c r="R60">
        <v>0.16883946448741316</v>
      </c>
    </row>
    <row r="61" spans="6:18" x14ac:dyDescent="0.25">
      <c r="F61">
        <f t="shared" si="6"/>
        <v>17</v>
      </c>
      <c r="G61">
        <f t="shared" si="3"/>
        <v>-1.3176499232479384</v>
      </c>
      <c r="H61">
        <f t="shared" si="4"/>
        <v>9.3810432622289788E-2</v>
      </c>
      <c r="I61">
        <f t="shared" si="0"/>
        <v>-1.5676499232479384</v>
      </c>
      <c r="J61">
        <f t="shared" si="5"/>
        <v>5.8481427185581178E-2</v>
      </c>
      <c r="K61">
        <f t="shared" si="7"/>
        <v>0</v>
      </c>
      <c r="L61">
        <f t="shared" si="8"/>
        <v>0.16883946448741316</v>
      </c>
      <c r="O61">
        <v>17.25</v>
      </c>
      <c r="P61">
        <v>0</v>
      </c>
      <c r="Q61">
        <v>0.16452604324443998</v>
      </c>
      <c r="R61">
        <v>0.19354908408430549</v>
      </c>
    </row>
    <row r="62" spans="6:18" x14ac:dyDescent="0.25">
      <c r="F62">
        <f t="shared" si="6"/>
        <v>17.25</v>
      </c>
      <c r="G62">
        <f t="shared" si="3"/>
        <v>-1.2592547255633282</v>
      </c>
      <c r="H62">
        <f t="shared" si="4"/>
        <v>0.10396917026176701</v>
      </c>
      <c r="I62">
        <f t="shared" si="0"/>
        <v>-1.5092547255633282</v>
      </c>
      <c r="J62">
        <f t="shared" si="5"/>
        <v>6.5616849914048578E-2</v>
      </c>
      <c r="K62">
        <f t="shared" si="7"/>
        <v>0</v>
      </c>
      <c r="L62">
        <f t="shared" si="8"/>
        <v>0.19354908408430549</v>
      </c>
      <c r="O62">
        <v>17.5</v>
      </c>
      <c r="P62">
        <v>0</v>
      </c>
      <c r="Q62">
        <v>0.18839675160767078</v>
      </c>
      <c r="R62">
        <v>0.2208750624806024</v>
      </c>
    </row>
    <row r="63" spans="6:18" x14ac:dyDescent="0.25">
      <c r="F63">
        <f t="shared" si="6"/>
        <v>17.5</v>
      </c>
      <c r="G63">
        <f t="shared" si="3"/>
        <v>-1.2016997757549297</v>
      </c>
      <c r="H63">
        <f t="shared" si="4"/>
        <v>0.11473993403323386</v>
      </c>
      <c r="I63">
        <f t="shared" si="0"/>
        <v>-1.4516997757549297</v>
      </c>
      <c r="J63">
        <f t="shared" si="5"/>
        <v>7.3292550852249547E-2</v>
      </c>
      <c r="K63">
        <f t="shared" si="7"/>
        <v>0</v>
      </c>
      <c r="L63">
        <f t="shared" si="8"/>
        <v>0.2208750624806024</v>
      </c>
      <c r="O63">
        <v>17.75</v>
      </c>
      <c r="P63">
        <v>0</v>
      </c>
      <c r="Q63">
        <v>0.21478200428400784</v>
      </c>
      <c r="R63">
        <v>0.25096922060901461</v>
      </c>
    </row>
    <row r="64" spans="6:18" x14ac:dyDescent="0.25">
      <c r="F64">
        <f t="shared" si="6"/>
        <v>17.75</v>
      </c>
      <c r="G64">
        <f t="shared" si="3"/>
        <v>-1.144961235787104</v>
      </c>
      <c r="H64">
        <f t="shared" si="4"/>
        <v>0.12611260775729466</v>
      </c>
      <c r="I64">
        <f t="shared" si="0"/>
        <v>-1.394961235787104</v>
      </c>
      <c r="J64">
        <f t="shared" si="5"/>
        <v>8.1513764704781486E-2</v>
      </c>
      <c r="K64">
        <f t="shared" si="7"/>
        <v>0</v>
      </c>
      <c r="L64">
        <f t="shared" si="8"/>
        <v>0.25096922060901461</v>
      </c>
      <c r="O64">
        <v>18</v>
      </c>
      <c r="P64">
        <v>0</v>
      </c>
      <c r="Q64">
        <v>0.24382865746254723</v>
      </c>
      <c r="R64">
        <v>0.28398038245395663</v>
      </c>
    </row>
    <row r="65" spans="6:18" x14ac:dyDescent="0.25">
      <c r="F65">
        <f t="shared" si="6"/>
        <v>18</v>
      </c>
      <c r="G65">
        <f t="shared" si="3"/>
        <v>-1.0890162678881443</v>
      </c>
      <c r="H65">
        <f t="shared" si="4"/>
        <v>0.13807335595338746</v>
      </c>
      <c r="I65">
        <f t="shared" si="0"/>
        <v>-1.3390162678881443</v>
      </c>
      <c r="J65">
        <f t="shared" si="5"/>
        <v>9.0282688509909018E-2</v>
      </c>
      <c r="K65">
        <f t="shared" si="7"/>
        <v>0</v>
      </c>
      <c r="L65">
        <f t="shared" si="8"/>
        <v>0.28398038245395663</v>
      </c>
      <c r="O65">
        <v>18.25</v>
      </c>
      <c r="P65">
        <v>0</v>
      </c>
      <c r="Q65">
        <v>0.27568105949403376</v>
      </c>
      <c r="R65">
        <v>0.32005346487421216</v>
      </c>
    </row>
    <row r="66" spans="6:18" x14ac:dyDescent="0.25">
      <c r="F66">
        <f t="shared" si="6"/>
        <v>18.25</v>
      </c>
      <c r="G66">
        <f t="shared" si="3"/>
        <v>-1.0338429793588009</v>
      </c>
      <c r="H66">
        <f t="shared" si="4"/>
        <v>0.15060478767849261</v>
      </c>
      <c r="I66">
        <f t="shared" si="0"/>
        <v>-1.2838429793588009</v>
      </c>
      <c r="J66">
        <f t="shared" si="5"/>
        <v>9.9598450925524093E-2</v>
      </c>
      <c r="K66">
        <f t="shared" si="7"/>
        <v>0</v>
      </c>
      <c r="L66">
        <f t="shared" si="8"/>
        <v>0.32005346487421216</v>
      </c>
      <c r="O66">
        <v>18.5</v>
      </c>
      <c r="P66">
        <v>0</v>
      </c>
      <c r="Q66">
        <v>0.31048019506022229</v>
      </c>
      <c r="R66">
        <v>0.35932861317481013</v>
      </c>
    </row>
    <row r="67" spans="6:18" x14ac:dyDescent="0.25">
      <c r="F67">
        <f t="shared" si="6"/>
        <v>18.5</v>
      </c>
      <c r="G67">
        <f t="shared" si="3"/>
        <v>-0.97942037113568647</v>
      </c>
      <c r="H67">
        <f t="shared" si="4"/>
        <v>0.16368615786313248</v>
      </c>
      <c r="I67">
        <f t="shared" ref="I67:I130" si="9">G67-$D$4*SQRT($H$1)</f>
        <v>-1.2294203711356864</v>
      </c>
      <c r="J67">
        <f t="shared" si="5"/>
        <v>0.10945711816842936</v>
      </c>
      <c r="K67">
        <f t="shared" ref="K67:K98" si="10">IF(F67-$C$2&gt;0,F67-$C$2,0)</f>
        <v>0</v>
      </c>
      <c r="L67">
        <f t="shared" ref="L67:L98" si="11">F67*H67-$C$2*J67/EXP($D$3*$H$1)</f>
        <v>0.35932861317481013</v>
      </c>
      <c r="O67">
        <v>18.75</v>
      </c>
      <c r="P67">
        <v>0</v>
      </c>
      <c r="Q67">
        <v>0.34836286755160728</v>
      </c>
      <c r="R67">
        <v>0.40194039117513825</v>
      </c>
    </row>
    <row r="68" spans="6:18" x14ac:dyDescent="0.25">
      <c r="F68">
        <f t="shared" si="6"/>
        <v>18.75</v>
      </c>
      <c r="G68">
        <f t="shared" ref="G68:G131" si="12">(LN(F68/$C$2)+($D$3+0.5*$D$4^2)*$H$1)/($D$4*SQRT($H$1))</f>
        <v>-0.92572828980712363</v>
      </c>
      <c r="H68">
        <f t="shared" ref="H68:H131" si="13">NORMSDIST(G68)</f>
        <v>0.17729360107901213</v>
      </c>
      <c r="I68">
        <f t="shared" si="9"/>
        <v>-1.1757282898071235</v>
      </c>
      <c r="J68">
        <f t="shared" ref="J68:J131" si="14">NORMSDIST(I68)</f>
        <v>0.11985173504404807</v>
      </c>
      <c r="K68">
        <f t="shared" si="10"/>
        <v>0</v>
      </c>
      <c r="L68">
        <f t="shared" si="11"/>
        <v>0.40194039117513825</v>
      </c>
      <c r="O68">
        <v>19</v>
      </c>
      <c r="P68">
        <v>0</v>
      </c>
      <c r="Q68">
        <v>0.38946092787729336</v>
      </c>
      <c r="R68">
        <v>0.44801703322435094</v>
      </c>
    </row>
    <row r="69" spans="6:18" x14ac:dyDescent="0.25">
      <c r="F69">
        <f t="shared" ref="F69:F132" si="15">F68+0.25</f>
        <v>19</v>
      </c>
      <c r="G69">
        <f t="shared" si="12"/>
        <v>-0.87274738280704123</v>
      </c>
      <c r="H69">
        <f t="shared" si="13"/>
        <v>0.19140039245916332</v>
      </c>
      <c r="I69">
        <f t="shared" si="9"/>
        <v>-1.1227473828070411</v>
      </c>
      <c r="J69">
        <f t="shared" si="14"/>
        <v>0.13077239897494752</v>
      </c>
      <c r="K69">
        <f t="shared" si="10"/>
        <v>0</v>
      </c>
      <c r="L69">
        <f t="shared" si="11"/>
        <v>0.44801703322435094</v>
      </c>
      <c r="O69">
        <v>19.25</v>
      </c>
      <c r="P69">
        <v>0</v>
      </c>
      <c r="Q69">
        <v>0.4339005568198564</v>
      </c>
      <c r="R69">
        <v>0.49767976428256988</v>
      </c>
    </row>
    <row r="70" spans="6:18" x14ac:dyDescent="0.25">
      <c r="F70">
        <f t="shared" si="15"/>
        <v>19.25</v>
      </c>
      <c r="G70">
        <f t="shared" si="12"/>
        <v>-0.82045905653763007</v>
      </c>
      <c r="H70">
        <f t="shared" si="13"/>
        <v>0.20597723041077229</v>
      </c>
      <c r="I70">
        <f t="shared" si="9"/>
        <v>-1.0704590565376302</v>
      </c>
      <c r="J70">
        <f t="shared" si="14"/>
        <v>0.14220636449449187</v>
      </c>
      <c r="K70">
        <f t="shared" si="10"/>
        <v>0</v>
      </c>
      <c r="L70">
        <f t="shared" si="11"/>
        <v>0.49767976428256988</v>
      </c>
      <c r="O70">
        <v>19.5</v>
      </c>
      <c r="P70">
        <v>0</v>
      </c>
      <c r="Q70">
        <v>0.48180160689411577</v>
      </c>
      <c r="R70">
        <v>0.55104219284900235</v>
      </c>
    </row>
    <row r="71" spans="6:18" x14ac:dyDescent="0.25">
      <c r="F71">
        <f t="shared" si="15"/>
        <v>19.5</v>
      </c>
      <c r="G71">
        <f t="shared" si="12"/>
        <v>-0.76884543719399845</v>
      </c>
      <c r="H71">
        <f t="shared" si="13"/>
        <v>0.22099253579986333</v>
      </c>
      <c r="I71">
        <f t="shared" si="9"/>
        <v>-1.0188454371939986</v>
      </c>
      <c r="J71">
        <f t="shared" si="14"/>
        <v>0.15413817531833529</v>
      </c>
      <c r="K71">
        <f t="shared" si="10"/>
        <v>0</v>
      </c>
      <c r="L71">
        <f t="shared" si="11"/>
        <v>0.55104219284900235</v>
      </c>
      <c r="O71">
        <v>19.75</v>
      </c>
      <c r="P71">
        <v>0</v>
      </c>
      <c r="Q71">
        <v>0.53327700849919069</v>
      </c>
      <c r="R71">
        <v>0.60820978020385486</v>
      </c>
    </row>
    <row r="72" spans="6:18" x14ac:dyDescent="0.25">
      <c r="F72">
        <f t="shared" si="15"/>
        <v>19.75</v>
      </c>
      <c r="G72">
        <f t="shared" si="12"/>
        <v>-0.71788933408427935</v>
      </c>
      <c r="H72">
        <f t="shared" si="13"/>
        <v>0.23641276243098044</v>
      </c>
      <c r="I72">
        <f t="shared" si="9"/>
        <v>-0.96788933408427935</v>
      </c>
      <c r="J72">
        <f t="shared" si="14"/>
        <v>0.16654982084053871</v>
      </c>
      <c r="K72">
        <f t="shared" si="10"/>
        <v>0</v>
      </c>
      <c r="L72">
        <f t="shared" si="11"/>
        <v>0.60820978020385486</v>
      </c>
      <c r="O72">
        <v>20</v>
      </c>
      <c r="P72">
        <v>0</v>
      </c>
      <c r="Q72">
        <v>0.58843224399334382</v>
      </c>
      <c r="R72">
        <v>0.66927938816410748</v>
      </c>
    </row>
    <row r="73" spans="6:18" x14ac:dyDescent="0.25">
      <c r="F73">
        <f t="shared" si="15"/>
        <v>20</v>
      </c>
      <c r="G73">
        <f t="shared" si="12"/>
        <v>-0.66757420525683886</v>
      </c>
      <c r="H73">
        <f t="shared" si="13"/>
        <v>0.25220271387837706</v>
      </c>
      <c r="I73">
        <f t="shared" si="9"/>
        <v>-0.91757420525683886</v>
      </c>
      <c r="J73">
        <f t="shared" si="14"/>
        <v>0.17942091371983707</v>
      </c>
      <c r="K73">
        <f t="shared" si="10"/>
        <v>0</v>
      </c>
      <c r="L73">
        <f t="shared" si="11"/>
        <v>0.66927938816410748</v>
      </c>
      <c r="O73">
        <v>20.25</v>
      </c>
      <c r="P73">
        <v>0</v>
      </c>
      <c r="Q73">
        <v>0.64736489219252036</v>
      </c>
      <c r="R73">
        <v>0.73433890635447163</v>
      </c>
    </row>
    <row r="74" spans="6:18" x14ac:dyDescent="0.25">
      <c r="F74">
        <f t="shared" si="15"/>
        <v>20.25</v>
      </c>
      <c r="G74">
        <f t="shared" si="12"/>
        <v>-0.61788412526261016</v>
      </c>
      <c r="H74">
        <f t="shared" si="13"/>
        <v>0.26832586203213782</v>
      </c>
      <c r="I74">
        <f t="shared" si="9"/>
        <v>-0.86788412526261016</v>
      </c>
      <c r="J74">
        <f t="shared" si="14"/>
        <v>0.19272888512015068</v>
      </c>
      <c r="K74">
        <f t="shared" si="10"/>
        <v>0</v>
      </c>
      <c r="L74">
        <f t="shared" si="11"/>
        <v>0.73433890635447163</v>
      </c>
      <c r="O74">
        <v>20.5</v>
      </c>
      <c r="P74">
        <v>0</v>
      </c>
      <c r="Q74">
        <v>0.71016424471496098</v>
      </c>
      <c r="R74">
        <v>0.80346695888015773</v>
      </c>
    </row>
    <row r="75" spans="6:18" x14ac:dyDescent="0.25">
      <c r="F75">
        <f t="shared" si="15"/>
        <v>20.5</v>
      </c>
      <c r="G75">
        <f t="shared" si="12"/>
        <v>-0.56880375489535329</v>
      </c>
      <c r="H75">
        <f t="shared" si="13"/>
        <v>0.28474466308749014</v>
      </c>
      <c r="I75">
        <f t="shared" si="9"/>
        <v>-0.81880375489535329</v>
      </c>
      <c r="J75">
        <f t="shared" si="14"/>
        <v>0.20644919414157084</v>
      </c>
      <c r="K75">
        <f t="shared" si="10"/>
        <v>0</v>
      </c>
      <c r="L75">
        <f t="shared" si="11"/>
        <v>0.80346695888015773</v>
      </c>
      <c r="O75">
        <v>20.75</v>
      </c>
      <c r="P75">
        <v>0</v>
      </c>
      <c r="Q75">
        <v>0.77691099458146162</v>
      </c>
      <c r="R75">
        <v>0.8767326892703986</v>
      </c>
    </row>
    <row r="76" spans="6:18" x14ac:dyDescent="0.25">
      <c r="F76">
        <f t="shared" si="15"/>
        <v>20.75</v>
      </c>
      <c r="G76">
        <f t="shared" si="12"/>
        <v>-0.52031831276597396</v>
      </c>
      <c r="H76">
        <f t="shared" si="13"/>
        <v>0.30142086711335647</v>
      </c>
      <c r="I76">
        <f t="shared" si="9"/>
        <v>-0.77031831276597396</v>
      </c>
      <c r="J76">
        <f t="shared" si="14"/>
        <v>0.22055554801643498</v>
      </c>
      <c r="K76">
        <f t="shared" si="10"/>
        <v>0</v>
      </c>
      <c r="L76">
        <f t="shared" si="11"/>
        <v>0.8767326892703986</v>
      </c>
      <c r="O76">
        <v>21</v>
      </c>
      <c r="P76">
        <v>0</v>
      </c>
      <c r="Q76">
        <v>0.84767699654554729</v>
      </c>
      <c r="R76">
        <v>0.9541956216498475</v>
      </c>
    </row>
    <row r="77" spans="6:18" x14ac:dyDescent="0.25">
      <c r="F77">
        <f t="shared" si="15"/>
        <v>21</v>
      </c>
      <c r="G77">
        <f t="shared" si="12"/>
        <v>-0.47241354857911122</v>
      </c>
      <c r="H77">
        <f t="shared" si="13"/>
        <v>0.31831581777294382</v>
      </c>
      <c r="I77">
        <f t="shared" si="9"/>
        <v>-0.72241354857911122</v>
      </c>
      <c r="J77">
        <f t="shared" si="14"/>
        <v>0.23502012974171455</v>
      </c>
      <c r="K77">
        <f t="shared" si="10"/>
        <v>0</v>
      </c>
      <c r="L77">
        <f t="shared" si="11"/>
        <v>0.9541956216498475</v>
      </c>
      <c r="O77">
        <v>21.25</v>
      </c>
      <c r="P77">
        <v>0</v>
      </c>
      <c r="Q77">
        <v>0.92252509777961578</v>
      </c>
      <c r="R77">
        <v>1.0359055952945262</v>
      </c>
    </row>
    <row r="78" spans="6:18" x14ac:dyDescent="0.25">
      <c r="F78">
        <f t="shared" si="15"/>
        <v>21.25</v>
      </c>
      <c r="G78">
        <f t="shared" si="12"/>
        <v>-0.42507571799109978</v>
      </c>
      <c r="H78">
        <f t="shared" si="13"/>
        <v>0.3353907392221106</v>
      </c>
      <c r="I78">
        <f t="shared" si="9"/>
        <v>-0.67507571799109978</v>
      </c>
      <c r="J78">
        <f t="shared" si="14"/>
        <v>0.2498138299653978</v>
      </c>
      <c r="K78">
        <f t="shared" si="10"/>
        <v>0</v>
      </c>
      <c r="L78">
        <f t="shared" si="11"/>
        <v>1.0359055952945262</v>
      </c>
      <c r="O78">
        <v>21.5</v>
      </c>
      <c r="P78">
        <v>0</v>
      </c>
      <c r="Q78">
        <v>1.0015090367878123</v>
      </c>
      <c r="R78">
        <v>1.1219027690427064</v>
      </c>
    </row>
    <row r="79" spans="6:18" x14ac:dyDescent="0.25">
      <c r="F79">
        <f t="shared" si="15"/>
        <v>21.5</v>
      </c>
      <c r="G79">
        <f t="shared" si="12"/>
        <v>-0.37829155893833466</v>
      </c>
      <c r="H79">
        <f t="shared" si="13"/>
        <v>0.35260700766896202</v>
      </c>
      <c r="I79">
        <f t="shared" si="9"/>
        <v>-0.62829155893833466</v>
      </c>
      <c r="J79">
        <f t="shared" si="14"/>
        <v>0.26490648013233109</v>
      </c>
      <c r="K79">
        <f t="shared" si="10"/>
        <v>0</v>
      </c>
      <c r="L79">
        <f t="shared" si="11"/>
        <v>1.1219027690427064</v>
      </c>
      <c r="O79">
        <v>21.75</v>
      </c>
      <c r="P79">
        <v>0</v>
      </c>
      <c r="Q79">
        <v>1.0846734077581122</v>
      </c>
      <c r="R79">
        <v>1.2122176914587079</v>
      </c>
    </row>
    <row r="80" spans="6:18" x14ac:dyDescent="0.25">
      <c r="F80">
        <f t="shared" si="15"/>
        <v>21.75</v>
      </c>
      <c r="G80">
        <f t="shared" si="12"/>
        <v>-0.33204826933403064</v>
      </c>
      <c r="H80">
        <f t="shared" si="13"/>
        <v>0.36992640553070744</v>
      </c>
      <c r="I80">
        <f t="shared" si="9"/>
        <v>-0.58204826933403064</v>
      </c>
      <c r="J80">
        <f t="shared" si="14"/>
        <v>0.28026708411574763</v>
      </c>
      <c r="K80">
        <f t="shared" si="10"/>
        <v>0</v>
      </c>
      <c r="L80">
        <f t="shared" si="11"/>
        <v>1.2122176914587079</v>
      </c>
      <c r="O80">
        <v>22</v>
      </c>
      <c r="P80">
        <v>0</v>
      </c>
      <c r="Q80">
        <v>1.172053687005338</v>
      </c>
      <c r="R80">
        <v>1.3068714321868518</v>
      </c>
    </row>
    <row r="81" spans="6:18" x14ac:dyDescent="0.25">
      <c r="F81">
        <f t="shared" si="15"/>
        <v>22</v>
      </c>
      <c r="G81">
        <f t="shared" si="12"/>
        <v>-0.28633348603953956</v>
      </c>
      <c r="H81">
        <f t="shared" si="13"/>
        <v>0.38731135656280863</v>
      </c>
      <c r="I81">
        <f t="shared" si="9"/>
        <v>-0.53633348603953956</v>
      </c>
      <c r="J81">
        <f t="shared" si="14"/>
        <v>0.29586404580641124</v>
      </c>
      <c r="K81">
        <f t="shared" si="10"/>
        <v>0</v>
      </c>
      <c r="L81">
        <f t="shared" si="11"/>
        <v>1.3068714321868518</v>
      </c>
      <c r="O81">
        <v>22.25</v>
      </c>
      <c r="P81">
        <v>0</v>
      </c>
      <c r="Q81">
        <v>1.2636763176935961</v>
      </c>
      <c r="R81">
        <v>1.4058757695793522</v>
      </c>
    </row>
    <row r="82" spans="6:18" x14ac:dyDescent="0.25">
      <c r="F82">
        <f t="shared" si="15"/>
        <v>22.25</v>
      </c>
      <c r="G82">
        <f t="shared" si="12"/>
        <v>-0.24113526502380603</v>
      </c>
      <c r="H82">
        <f t="shared" si="13"/>
        <v>0.40472514075394322</v>
      </c>
      <c r="I82">
        <f t="shared" si="9"/>
        <v>-0.491135265023806</v>
      </c>
      <c r="J82">
        <f t="shared" si="14"/>
        <v>0.31166539039439711</v>
      </c>
      <c r="K82">
        <f t="shared" si="10"/>
        <v>0</v>
      </c>
      <c r="L82">
        <f t="shared" si="11"/>
        <v>1.4058757695793522</v>
      </c>
      <c r="O82">
        <v>22.5</v>
      </c>
      <c r="P82">
        <v>0</v>
      </c>
      <c r="Q82">
        <v>1.359558848657521</v>
      </c>
      <c r="R82">
        <v>1.5092334294300036</v>
      </c>
    </row>
    <row r="83" spans="6:18" x14ac:dyDescent="0.25">
      <c r="F83">
        <f t="shared" si="15"/>
        <v>22.5</v>
      </c>
      <c r="G83">
        <f t="shared" si="12"/>
        <v>-0.19644206263130512</v>
      </c>
      <c r="H83">
        <f t="shared" si="13"/>
        <v>0.42213208817277159</v>
      </c>
      <c r="I83">
        <f t="shared" si="9"/>
        <v>-0.44644206263130515</v>
      </c>
      <c r="J83">
        <f t="shared" si="14"/>
        <v>0.32763897735206388</v>
      </c>
      <c r="K83">
        <f t="shared" si="10"/>
        <v>0</v>
      </c>
      <c r="L83">
        <f t="shared" si="11"/>
        <v>1.5092334294300036</v>
      </c>
      <c r="O83">
        <v>22.75</v>
      </c>
      <c r="P83">
        <v>0</v>
      </c>
      <c r="Q83">
        <v>1.4597101228631049</v>
      </c>
      <c r="R83">
        <v>1.6169383694879205</v>
      </c>
    </row>
    <row r="84" spans="6:18" x14ac:dyDescent="0.25">
      <c r="F84">
        <f t="shared" si="15"/>
        <v>22.75</v>
      </c>
      <c r="G84">
        <f t="shared" si="12"/>
        <v>-0.15224271788496516</v>
      </c>
      <c r="H84">
        <f t="shared" si="13"/>
        <v>0.43949775131477703</v>
      </c>
      <c r="I84">
        <f t="shared" si="9"/>
        <v>-0.40224271788496513</v>
      </c>
      <c r="J84">
        <f t="shared" si="14"/>
        <v>0.34375270340448555</v>
      </c>
      <c r="K84">
        <f t="shared" si="10"/>
        <v>0</v>
      </c>
      <c r="L84">
        <f t="shared" si="11"/>
        <v>1.6169383694879205</v>
      </c>
      <c r="O84">
        <v>23</v>
      </c>
      <c r="P84">
        <v>0</v>
      </c>
      <c r="Q84">
        <v>1.5641305108553762</v>
      </c>
      <c r="R84">
        <v>1.728976104354512</v>
      </c>
    </row>
    <row r="85" spans="6:18" x14ac:dyDescent="0.25">
      <c r="F85">
        <f t="shared" si="15"/>
        <v>23</v>
      </c>
      <c r="G85">
        <f t="shared" si="12"/>
        <v>-0.10852643575620405</v>
      </c>
      <c r="H85">
        <f t="shared" si="13"/>
        <v>0.45678905582661256</v>
      </c>
      <c r="I85">
        <f t="shared" si="9"/>
        <v>-0.35852643575620402</v>
      </c>
      <c r="J85">
        <f t="shared" si="14"/>
        <v>0.35997469404997084</v>
      </c>
      <c r="K85">
        <f t="shared" si="10"/>
        <v>0</v>
      </c>
      <c r="L85">
        <f t="shared" si="11"/>
        <v>1.728976104354512</v>
      </c>
      <c r="O85">
        <v>23.25</v>
      </c>
      <c r="P85">
        <v>0</v>
      </c>
      <c r="Q85">
        <v>1.6728121844254336</v>
      </c>
      <c r="R85">
        <v>1.8453240653738057</v>
      </c>
    </row>
    <row r="86" spans="6:18" x14ac:dyDescent="0.25">
      <c r="F86">
        <f t="shared" si="15"/>
        <v>23.25</v>
      </c>
      <c r="G86">
        <f t="shared" si="12"/>
        <v>-6.5282771339341489E-2</v>
      </c>
      <c r="H86">
        <f t="shared" si="13"/>
        <v>0.47397442977962023</v>
      </c>
      <c r="I86">
        <f t="shared" si="9"/>
        <v>-0.31528277133934146</v>
      </c>
      <c r="J86">
        <f t="shared" si="14"/>
        <v>0.3762734824635246</v>
      </c>
      <c r="K86">
        <f t="shared" si="10"/>
        <v>0</v>
      </c>
      <c r="L86">
        <f t="shared" si="11"/>
        <v>1.8453240653738057</v>
      </c>
      <c r="O86">
        <v>23.5</v>
      </c>
      <c r="P86">
        <v>0</v>
      </c>
      <c r="Q86">
        <v>1.7857394256868329</v>
      </c>
      <c r="R86">
        <v>1.9659519902021305</v>
      </c>
    </row>
    <row r="87" spans="6:18" x14ac:dyDescent="0.25">
      <c r="F87">
        <f t="shared" si="15"/>
        <v>23.5</v>
      </c>
      <c r="G87">
        <f t="shared" si="12"/>
        <v>-2.2501614872350112E-2</v>
      </c>
      <c r="H87">
        <f t="shared" si="13"/>
        <v>0.49102391192265077</v>
      </c>
      <c r="I87">
        <f t="shared" si="9"/>
        <v>-0.27250161487235014</v>
      </c>
      <c r="J87">
        <f t="shared" si="14"/>
        <v>0.39261817487617467</v>
      </c>
      <c r="K87">
        <f t="shared" si="10"/>
        <v>0</v>
      </c>
      <c r="L87">
        <f t="shared" si="11"/>
        <v>1.9659519902021305</v>
      </c>
      <c r="O87">
        <v>23.75</v>
      </c>
      <c r="P87">
        <v>0</v>
      </c>
      <c r="Q87">
        <v>1.9028889667733768</v>
      </c>
      <c r="R87">
        <v>2.0908223368793326</v>
      </c>
    </row>
    <row r="88" spans="6:18" x14ac:dyDescent="0.25">
      <c r="F88">
        <f t="shared" si="15"/>
        <v>23.75</v>
      </c>
      <c r="G88">
        <f t="shared" si="12"/>
        <v>1.9826822449797693E-2</v>
      </c>
      <c r="H88">
        <f t="shared" si="13"/>
        <v>0.50790923956702205</v>
      </c>
      <c r="I88">
        <f t="shared" si="9"/>
        <v>-0.23017317755020231</v>
      </c>
      <c r="J88">
        <f t="shared" si="14"/>
        <v>0.40897860176972156</v>
      </c>
      <c r="K88">
        <f t="shared" si="10"/>
        <v>0</v>
      </c>
      <c r="L88">
        <f t="shared" si="11"/>
        <v>2.0908223368793326</v>
      </c>
      <c r="O88">
        <v>24</v>
      </c>
      <c r="P88">
        <v>0</v>
      </c>
      <c r="Q88">
        <v>2.0242303554498822</v>
      </c>
      <c r="R88">
        <v>2.2198907174110936</v>
      </c>
    </row>
    <row r="89" spans="6:18" x14ac:dyDescent="0.25">
      <c r="F89">
        <f t="shared" si="15"/>
        <v>24</v>
      </c>
      <c r="G89">
        <f t="shared" si="12"/>
        <v>6.1712021918979343E-2</v>
      </c>
      <c r="H89">
        <f t="shared" si="13"/>
        <v>0.52460391694412478</v>
      </c>
      <c r="I89">
        <f t="shared" si="9"/>
        <v>-0.18828797808102066</v>
      </c>
      <c r="J89">
        <f t="shared" si="14"/>
        <v>0.42532545445705006</v>
      </c>
      <c r="K89">
        <f t="shared" si="10"/>
        <v>0</v>
      </c>
      <c r="L89">
        <f t="shared" si="11"/>
        <v>2.2198907174110936</v>
      </c>
      <c r="O89">
        <v>24.25</v>
      </c>
      <c r="P89">
        <v>0</v>
      </c>
      <c r="Q89">
        <v>2.1497263420566934</v>
      </c>
      <c r="R89">
        <v>2.3531063461019031</v>
      </c>
    </row>
    <row r="90" spans="6:18" x14ac:dyDescent="0.25">
      <c r="F90">
        <f t="shared" si="15"/>
        <v>24.25</v>
      </c>
      <c r="G90">
        <f t="shared" si="12"/>
        <v>0.10316317006116571</v>
      </c>
      <c r="H90">
        <f t="shared" si="13"/>
        <v>0.54108326503014315</v>
      </c>
      <c r="I90">
        <f t="shared" si="9"/>
        <v>-0.14683682993883429</v>
      </c>
      <c r="J90">
        <f t="shared" si="14"/>
        <v>0.44163040683077787</v>
      </c>
      <c r="K90">
        <f t="shared" si="10"/>
        <v>0</v>
      </c>
      <c r="L90">
        <f t="shared" si="11"/>
        <v>2.3531063461019031</v>
      </c>
      <c r="O90">
        <v>24.5</v>
      </c>
      <c r="P90">
        <v>0</v>
      </c>
      <c r="Q90">
        <v>2.2793332833803941</v>
      </c>
      <c r="R90">
        <v>2.4904124981428701</v>
      </c>
    </row>
    <row r="91" spans="6:18" x14ac:dyDescent="0.25">
      <c r="F91">
        <f t="shared" si="15"/>
        <v>24.5</v>
      </c>
      <c r="G91">
        <f t="shared" si="12"/>
        <v>0.14418917072992216</v>
      </c>
      <c r="H91">
        <f t="shared" si="13"/>
        <v>0.55732445395435626</v>
      </c>
      <c r="I91">
        <f t="shared" si="9"/>
        <v>-0.10581082927007784</v>
      </c>
      <c r="J91">
        <f t="shared" si="14"/>
        <v>0.45786622225631785</v>
      </c>
      <c r="K91">
        <f t="shared" si="10"/>
        <v>0</v>
      </c>
      <c r="L91">
        <f t="shared" si="11"/>
        <v>2.4904124981428701</v>
      </c>
      <c r="O91">
        <v>24.75</v>
      </c>
      <c r="P91">
        <v>0</v>
      </c>
      <c r="Q91">
        <v>2.4130015592498761</v>
      </c>
      <c r="R91">
        <v>2.6317469742496158</v>
      </c>
    </row>
    <row r="92" spans="6:18" x14ac:dyDescent="0.25">
      <c r="F92">
        <f t="shared" si="15"/>
        <v>24.75</v>
      </c>
      <c r="G92">
        <f t="shared" si="12"/>
        <v>0.1847986565859942</v>
      </c>
      <c r="H92">
        <f t="shared" si="13"/>
        <v>0.57330651919966513</v>
      </c>
      <c r="I92">
        <f t="shared" si="9"/>
        <v>-6.5201343414005797E-2</v>
      </c>
      <c r="J92">
        <f t="shared" si="14"/>
        <v>0.47400684575863722</v>
      </c>
      <c r="K92">
        <f t="shared" si="10"/>
        <v>0</v>
      </c>
      <c r="L92">
        <f t="shared" si="11"/>
        <v>2.6317469742496158</v>
      </c>
      <c r="O92">
        <v>25</v>
      </c>
      <c r="P92">
        <v>0</v>
      </c>
      <c r="Q92">
        <v>2.5506759978922009</v>
      </c>
      <c r="R92">
        <v>2.7770425674565473</v>
      </c>
    </row>
    <row r="93" spans="6:18" x14ac:dyDescent="0.25">
      <c r="F93">
        <f t="shared" si="15"/>
        <v>25</v>
      </c>
      <c r="G93">
        <f t="shared" si="12"/>
        <v>0.22500000000000001</v>
      </c>
      <c r="H93">
        <f t="shared" si="13"/>
        <v>0.58901036286872965</v>
      </c>
      <c r="I93">
        <f t="shared" si="9"/>
        <v>-2.4999999999999994E-2</v>
      </c>
      <c r="J93">
        <f t="shared" si="14"/>
        <v>0.49002748180476197</v>
      </c>
      <c r="K93">
        <f t="shared" si="10"/>
        <v>0</v>
      </c>
      <c r="L93">
        <f t="shared" si="11"/>
        <v>2.7770425674565473</v>
      </c>
      <c r="O93">
        <v>25.25</v>
      </c>
      <c r="P93">
        <v>0.25</v>
      </c>
      <c r="Q93">
        <v>2.6922963063396779</v>
      </c>
      <c r="R93">
        <v>2.9262275284973374</v>
      </c>
    </row>
    <row r="94" spans="6:18" x14ac:dyDescent="0.25">
      <c r="F94">
        <f t="shared" si="15"/>
        <v>25.25</v>
      </c>
      <c r="G94">
        <f t="shared" si="12"/>
        <v>0.26480132341267237</v>
      </c>
      <c r="H94">
        <f t="shared" si="13"/>
        <v>0.6044187413289176</v>
      </c>
      <c r="I94">
        <f t="shared" si="9"/>
        <v>1.4801323412672374E-2</v>
      </c>
      <c r="J94">
        <f t="shared" si="14"/>
        <v>0.50590465811648555</v>
      </c>
      <c r="K94">
        <f t="shared" si="10"/>
        <v>0.25</v>
      </c>
      <c r="L94">
        <f t="shared" si="11"/>
        <v>2.9262275284973374</v>
      </c>
      <c r="O94">
        <v>25.5</v>
      </c>
      <c r="P94">
        <v>0.5</v>
      </c>
      <c r="Q94">
        <v>2.8377975024528705</v>
      </c>
      <c r="R94">
        <v>3.0792260265325897</v>
      </c>
    </row>
    <row r="95" spans="6:18" x14ac:dyDescent="0.25">
      <c r="F95">
        <f t="shared" si="15"/>
        <v>25.5</v>
      </c>
      <c r="G95">
        <f t="shared" si="12"/>
        <v>0.30421050918471892</v>
      </c>
      <c r="H95">
        <f t="shared" si="13"/>
        <v>0.61951624056682419</v>
      </c>
      <c r="I95">
        <f t="shared" si="9"/>
        <v>5.4210509184718925E-2</v>
      </c>
      <c r="J95">
        <f t="shared" si="14"/>
        <v>0.52161627606023786</v>
      </c>
      <c r="K95">
        <f t="shared" si="10"/>
        <v>0.5</v>
      </c>
      <c r="L95">
        <f t="shared" si="11"/>
        <v>3.0792260265325897</v>
      </c>
      <c r="O95">
        <v>25.75</v>
      </c>
      <c r="P95">
        <v>0.75</v>
      </c>
      <c r="Q95">
        <v>2.9871103454076149</v>
      </c>
      <c r="R95">
        <v>3.2359586023183624</v>
      </c>
    </row>
    <row r="96" spans="6:18" x14ac:dyDescent="0.25">
      <c r="F96">
        <f t="shared" si="15"/>
        <v>25.75</v>
      </c>
      <c r="G96">
        <f t="shared" si="12"/>
        <v>0.34323520896617771</v>
      </c>
      <c r="H96">
        <f t="shared" si="13"/>
        <v>0.63428924058102087</v>
      </c>
      <c r="I96">
        <f t="shared" si="9"/>
        <v>9.3235208966177707E-2</v>
      </c>
      <c r="J96">
        <f t="shared" si="14"/>
        <v>0.53714164825436361</v>
      </c>
      <c r="K96">
        <f t="shared" si="10"/>
        <v>0.75</v>
      </c>
      <c r="L96">
        <f t="shared" si="11"/>
        <v>3.2359586023183624</v>
      </c>
      <c r="O96">
        <v>26</v>
      </c>
      <c r="P96">
        <v>1</v>
      </c>
      <c r="Q96">
        <v>3.1401617617837907</v>
      </c>
      <c r="R96">
        <v>3.3963426112393673</v>
      </c>
    </row>
    <row r="97" spans="6:18" x14ac:dyDescent="0.25">
      <c r="F97">
        <f t="shared" si="15"/>
        <v>26</v>
      </c>
      <c r="G97">
        <f t="shared" si="12"/>
        <v>0.38188285261312532</v>
      </c>
      <c r="H97">
        <f t="shared" si="13"/>
        <v>0.64872587012257221</v>
      </c>
      <c r="I97">
        <f t="shared" si="9"/>
        <v>0.13188285261312532</v>
      </c>
      <c r="J97">
        <f t="shared" si="14"/>
        <v>0.55246152410911598</v>
      </c>
      <c r="K97">
        <f t="shared" si="10"/>
        <v>1</v>
      </c>
      <c r="L97">
        <f t="shared" si="11"/>
        <v>3.3963426112393673</v>
      </c>
      <c r="O97">
        <v>26.25</v>
      </c>
      <c r="P97">
        <v>1.25</v>
      </c>
      <c r="Q97">
        <v>3.2968752646838446</v>
      </c>
      <c r="R97">
        <v>3.5602926539541162</v>
      </c>
    </row>
    <row r="98" spans="6:18" x14ac:dyDescent="0.25">
      <c r="F98">
        <f t="shared" si="15"/>
        <v>26.25</v>
      </c>
      <c r="G98">
        <f t="shared" si="12"/>
        <v>0.42016065667772817</v>
      </c>
      <c r="H98">
        <f t="shared" si="13"/>
        <v>0.66281595305922048</v>
      </c>
      <c r="I98">
        <f t="shared" si="9"/>
        <v>0.17016065667772817</v>
      </c>
      <c r="J98">
        <f t="shared" si="14"/>
        <v>0.5675581040726021</v>
      </c>
      <c r="K98">
        <f t="shared" si="10"/>
        <v>1.25</v>
      </c>
      <c r="L98">
        <f t="shared" si="11"/>
        <v>3.5602926539541162</v>
      </c>
      <c r="O98">
        <v>26.5</v>
      </c>
      <c r="P98">
        <v>1.5</v>
      </c>
      <c r="Q98">
        <v>3.4571713635975172</v>
      </c>
      <c r="R98">
        <v>3.7277209927127721</v>
      </c>
    </row>
    <row r="99" spans="6:18" x14ac:dyDescent="0.25">
      <c r="F99">
        <f t="shared" si="15"/>
        <v>26.5</v>
      </c>
      <c r="G99">
        <f t="shared" si="12"/>
        <v>0.45807563249590333</v>
      </c>
      <c r="H99">
        <f t="shared" si="13"/>
        <v>0.67655094759339829</v>
      </c>
      <c r="I99">
        <f t="shared" si="9"/>
        <v>0.20807563249590333</v>
      </c>
      <c r="J99">
        <f t="shared" si="14"/>
        <v>0.58241504339801065</v>
      </c>
      <c r="K99">
        <f t="shared" ref="K99:K130" si="16">IF(F99-$C$2&gt;0,F99-$C$2,0)</f>
        <v>1.5</v>
      </c>
      <c r="L99">
        <f t="shared" ref="L99:L130" si="17">F99*H99-$C$2*J99/EXP($D$3*$H$1)</f>
        <v>3.7277209927127721</v>
      </c>
      <c r="O99">
        <v>26.75</v>
      </c>
      <c r="P99">
        <v>1.75</v>
      </c>
      <c r="Q99">
        <v>3.6209679630111715</v>
      </c>
      <c r="R99">
        <v>3.8985379517091818</v>
      </c>
    </row>
    <row r="100" spans="6:18" x14ac:dyDescent="0.25">
      <c r="F100">
        <f t="shared" si="15"/>
        <v>26.75</v>
      </c>
      <c r="G100">
        <f t="shared" si="12"/>
        <v>0.49563459389525943</v>
      </c>
      <c r="H100">
        <f t="shared" si="13"/>
        <v>0.68992387950864009</v>
      </c>
      <c r="I100">
        <f t="shared" si="9"/>
        <v>0.24563459389525943</v>
      </c>
      <c r="J100">
        <f t="shared" si="14"/>
        <v>0.59701744627502817</v>
      </c>
      <c r="K100">
        <f t="shared" si="16"/>
        <v>1.75</v>
      </c>
      <c r="L100">
        <f t="shared" si="17"/>
        <v>3.8985379517091818</v>
      </c>
      <c r="O100">
        <v>27</v>
      </c>
      <c r="P100">
        <v>2</v>
      </c>
      <c r="Q100">
        <v>3.7881807480341312</v>
      </c>
      <c r="R100">
        <v>4.0726523001145356</v>
      </c>
    </row>
    <row r="101" spans="6:18" x14ac:dyDescent="0.25">
      <c r="F101">
        <f t="shared" si="15"/>
        <v>27</v>
      </c>
      <c r="G101">
        <f t="shared" si="12"/>
        <v>0.53284416454451355</v>
      </c>
      <c r="H101">
        <f t="shared" si="13"/>
        <v>0.70292927055561893</v>
      </c>
      <c r="I101">
        <f t="shared" si="9"/>
        <v>0.28284416454451355</v>
      </c>
      <c r="J101">
        <f t="shared" si="14"/>
        <v>0.61135185118283286</v>
      </c>
      <c r="K101">
        <f t="shared" si="16"/>
        <v>2</v>
      </c>
      <c r="L101">
        <f t="shared" si="17"/>
        <v>4.0726523001145356</v>
      </c>
      <c r="O101">
        <v>27.25</v>
      </c>
      <c r="P101">
        <v>2.25</v>
      </c>
      <c r="Q101">
        <v>3.9587235555770643</v>
      </c>
      <c r="R101">
        <v>4.2499716167093027</v>
      </c>
    </row>
    <row r="102" spans="6:18" x14ac:dyDescent="0.25">
      <c r="F102">
        <f t="shared" si="15"/>
        <v>27.25</v>
      </c>
      <c r="G102">
        <f t="shared" si="12"/>
        <v>0.56971078496420968</v>
      </c>
      <c r="H102">
        <f t="shared" si="13"/>
        <v>0.71556306301986061</v>
      </c>
      <c r="I102">
        <f t="shared" si="9"/>
        <v>0.31971078496420968</v>
      </c>
      <c r="J102">
        <f t="shared" si="14"/>
        <v>0.62540620832484328</v>
      </c>
      <c r="K102">
        <f t="shared" si="16"/>
        <v>2.25</v>
      </c>
      <c r="L102">
        <f t="shared" si="17"/>
        <v>4.2499716167093027</v>
      </c>
      <c r="O102">
        <v>27.5</v>
      </c>
      <c r="P102">
        <v>2.5</v>
      </c>
      <c r="Q102">
        <v>4.1325087298676806</v>
      </c>
      <c r="R102">
        <v>4.4304026352814851</v>
      </c>
    </row>
    <row r="103" spans="6:18" x14ac:dyDescent="0.25">
      <c r="F103">
        <f t="shared" si="15"/>
        <v>27.5</v>
      </c>
      <c r="G103">
        <f t="shared" si="12"/>
        <v>0.60624071921729972</v>
      </c>
      <c r="H103">
        <f t="shared" si="13"/>
        <v>0.72782254143989977</v>
      </c>
      <c r="I103">
        <f t="shared" si="9"/>
        <v>0.35624071921729972</v>
      </c>
      <c r="J103">
        <f t="shared" si="14"/>
        <v>0.63916984999791637</v>
      </c>
      <c r="K103">
        <f t="shared" si="16"/>
        <v>2.5</v>
      </c>
      <c r="L103">
        <f t="shared" si="17"/>
        <v>4.4304026352814851</v>
      </c>
      <c r="O103">
        <v>27.75</v>
      </c>
      <c r="P103">
        <v>2.75</v>
      </c>
      <c r="Q103">
        <v>4.3094474613248135</v>
      </c>
      <c r="R103">
        <v>4.6138515701919882</v>
      </c>
    </row>
    <row r="104" spans="6:18" x14ac:dyDescent="0.25">
      <c r="F104">
        <f t="shared" si="15"/>
        <v>27.75</v>
      </c>
      <c r="G104">
        <f t="shared" si="12"/>
        <v>0.6424400612969714</v>
      </c>
      <c r="H104">
        <f t="shared" si="13"/>
        <v>0.73970625236880316</v>
      </c>
      <c r="I104">
        <f t="shared" si="9"/>
        <v>0.3924400612969714</v>
      </c>
      <c r="J104">
        <f t="shared" si="14"/>
        <v>0.65263345473228529</v>
      </c>
      <c r="K104">
        <f t="shared" si="16"/>
        <v>2.75</v>
      </c>
      <c r="L104">
        <f t="shared" si="17"/>
        <v>4.6138515701919882</v>
      </c>
      <c r="O104">
        <v>28</v>
      </c>
      <c r="P104">
        <v>3</v>
      </c>
      <c r="Q104">
        <v>4.4894501080327451</v>
      </c>
      <c r="R104">
        <v>4.8002244217216976</v>
      </c>
    </row>
    <row r="105" spans="6:18" x14ac:dyDescent="0.25">
      <c r="F105">
        <f t="shared" si="15"/>
        <v>28</v>
      </c>
      <c r="G105">
        <f t="shared" si="12"/>
        <v>0.67831474122801305</v>
      </c>
      <c r="H105">
        <f t="shared" si="13"/>
        <v>0.75121392299494927</v>
      </c>
      <c r="I105">
        <f t="shared" si="9"/>
        <v>0.42831474122801305</v>
      </c>
      <c r="J105">
        <f t="shared" si="14"/>
        <v>0.66578900601454316</v>
      </c>
      <c r="K105">
        <f t="shared" si="16"/>
        <v>3</v>
      </c>
      <c r="L105">
        <f t="shared" si="17"/>
        <v>4.8002244217216976</v>
      </c>
      <c r="O105">
        <v>28.25</v>
      </c>
      <c r="P105">
        <v>3.25</v>
      </c>
      <c r="Q105">
        <v>4.6724264992624107</v>
      </c>
      <c r="R105">
        <v>4.9894272610088031</v>
      </c>
    </row>
    <row r="106" spans="6:18" x14ac:dyDescent="0.25">
      <c r="F106">
        <f t="shared" si="15"/>
        <v>28.25</v>
      </c>
      <c r="G106">
        <f t="shared" si="12"/>
        <v>0.71387053089699648</v>
      </c>
      <c r="H106">
        <f t="shared" si="13"/>
        <v>0.76234637936089589</v>
      </c>
      <c r="I106">
        <f t="shared" si="9"/>
        <v>0.46387053089699648</v>
      </c>
      <c r="J106">
        <f t="shared" si="14"/>
        <v>0.67862974637566575</v>
      </c>
      <c r="K106">
        <f t="shared" si="16"/>
        <v>3.25</v>
      </c>
      <c r="L106">
        <f t="shared" si="17"/>
        <v>4.9894272610088031</v>
      </c>
      <c r="O106">
        <v>28.5</v>
      </c>
      <c r="P106">
        <v>3.5</v>
      </c>
      <c r="Q106">
        <v>4.8582862206743442</v>
      </c>
      <c r="R106">
        <v>5.1813664945604536</v>
      </c>
    </row>
    <row r="107" spans="6:18" x14ac:dyDescent="0.25">
      <c r="F107">
        <f t="shared" si="15"/>
        <v>28.5</v>
      </c>
      <c r="G107">
        <f t="shared" si="12"/>
        <v>0.74911304962561598</v>
      </c>
      <c r="H107">
        <f t="shared" si="13"/>
        <v>0.77310546484311904</v>
      </c>
      <c r="I107">
        <f t="shared" si="9"/>
        <v>0.49911304962561598</v>
      </c>
      <c r="J107">
        <f t="shared" si="14"/>
        <v>0.69115012759057803</v>
      </c>
      <c r="K107">
        <f t="shared" si="16"/>
        <v>3.5</v>
      </c>
      <c r="L107">
        <f t="shared" si="17"/>
        <v>5.1813664945604536</v>
      </c>
      <c r="O107">
        <v>28.75</v>
      </c>
      <c r="P107">
        <v>3.75</v>
      </c>
      <c r="Q107">
        <v>5.0469388810103375</v>
      </c>
      <c r="R107">
        <v>5.375949108479066</v>
      </c>
    </row>
    <row r="108" spans="6:18" x14ac:dyDescent="0.25">
      <c r="F108">
        <f t="shared" si="15"/>
        <v>28.75</v>
      </c>
      <c r="G108">
        <f t="shared" si="12"/>
        <v>0.78404776950063448</v>
      </c>
      <c r="H108">
        <f t="shared" si="13"/>
        <v>0.78349395948119205</v>
      </c>
      <c r="I108">
        <f t="shared" si="9"/>
        <v>0.53404776950063448</v>
      </c>
      <c r="J108">
        <f t="shared" si="14"/>
        <v>0.70334575769622698</v>
      </c>
      <c r="K108">
        <f t="shared" si="16"/>
        <v>3.75</v>
      </c>
      <c r="L108">
        <f t="shared" si="17"/>
        <v>5.375949108479066</v>
      </c>
      <c r="O108">
        <v>29</v>
      </c>
      <c r="P108">
        <v>4</v>
      </c>
      <c r="Q108">
        <v>5.2382943602358694</v>
      </c>
      <c r="R108">
        <v>5.5730828926816471</v>
      </c>
    </row>
    <row r="109" spans="6:18" x14ac:dyDescent="0.25">
      <c r="F109">
        <f t="shared" si="15"/>
        <v>29</v>
      </c>
      <c r="G109">
        <f t="shared" si="12"/>
        <v>0.81868002047309285</v>
      </c>
      <c r="H109">
        <f t="shared" si="13"/>
        <v>0.79351550067332122</v>
      </c>
      <c r="I109">
        <f t="shared" si="9"/>
        <v>0.56868002047309285</v>
      </c>
      <c r="J109">
        <f t="shared" si="14"/>
        <v>0.71521334549250726</v>
      </c>
      <c r="K109">
        <f t="shared" si="16"/>
        <v>4</v>
      </c>
      <c r="L109">
        <f t="shared" si="17"/>
        <v>5.5730828926816471</v>
      </c>
      <c r="O109">
        <v>29.25</v>
      </c>
      <c r="P109">
        <v>4.25</v>
      </c>
      <c r="Q109">
        <v>5.432263039235135</v>
      </c>
      <c r="R109">
        <v>5.7726766455111651</v>
      </c>
    </row>
    <row r="110" spans="6:18" x14ac:dyDescent="0.25">
      <c r="F110">
        <f t="shared" si="15"/>
        <v>29.25</v>
      </c>
      <c r="G110">
        <f t="shared" si="12"/>
        <v>0.85301499523865876</v>
      </c>
      <c r="H110">
        <f t="shared" si="13"/>
        <v>0.80317450568659732</v>
      </c>
      <c r="I110">
        <f t="shared" si="9"/>
        <v>0.60301499523865876</v>
      </c>
      <c r="J110">
        <f t="shared" si="14"/>
        <v>0.726750643145603</v>
      </c>
      <c r="K110">
        <f t="shared" si="16"/>
        <v>4.25</v>
      </c>
      <c r="L110">
        <f t="shared" si="17"/>
        <v>5.7726766455111651</v>
      </c>
      <c r="O110">
        <v>29.5</v>
      </c>
      <c r="P110">
        <v>4.5</v>
      </c>
      <c r="Q110">
        <v>5.6287560112834534</v>
      </c>
      <c r="R110">
        <v>5.9746403592429758</v>
      </c>
    </row>
    <row r="111" spans="6:18" x14ac:dyDescent="0.25">
      <c r="F111">
        <f t="shared" si="15"/>
        <v>29.5</v>
      </c>
      <c r="G111">
        <f t="shared" si="12"/>
        <v>0.88705775391029329</v>
      </c>
      <c r="H111">
        <f t="shared" si="13"/>
        <v>0.81247609636531726</v>
      </c>
      <c r="I111">
        <f t="shared" si="9"/>
        <v>0.63705775391029329</v>
      </c>
      <c r="J111">
        <f t="shared" si="14"/>
        <v>0.73795638746717374</v>
      </c>
      <c r="K111">
        <f t="shared" si="16"/>
        <v>4.5</v>
      </c>
      <c r="L111">
        <f t="shared" si="17"/>
        <v>5.9746403592429758</v>
      </c>
      <c r="O111">
        <v>29.75</v>
      </c>
      <c r="P111">
        <v>4.75</v>
      </c>
      <c r="Q111">
        <v>5.8276852756306994</v>
      </c>
      <c r="R111">
        <v>6.1788853870771767</v>
      </c>
    </row>
    <row r="112" spans="6:18" x14ac:dyDescent="0.25">
      <c r="F112">
        <f t="shared" si="15"/>
        <v>29.75</v>
      </c>
      <c r="G112">
        <f t="shared" si="12"/>
        <v>0.92081322849375191</v>
      </c>
      <c r="H112">
        <f t="shared" si="13"/>
        <v>0.8214260263595955</v>
      </c>
      <c r="I112">
        <f t="shared" si="9"/>
        <v>0.67081322849375191</v>
      </c>
      <c r="J112">
        <f t="shared" si="14"/>
        <v>0.74883024039605506</v>
      </c>
      <c r="K112">
        <f t="shared" si="16"/>
        <v>4.75</v>
      </c>
      <c r="L112">
        <f t="shared" si="17"/>
        <v>6.1788853870771767</v>
      </c>
      <c r="O112">
        <v>30</v>
      </c>
      <c r="P112">
        <v>5</v>
      </c>
      <c r="Q112">
        <v>6.0289639136231195</v>
      </c>
      <c r="R112">
        <v>6.385324592281421</v>
      </c>
    </row>
    <row r="113" spans="6:18" x14ac:dyDescent="0.25">
      <c r="F113">
        <f t="shared" si="15"/>
        <v>30</v>
      </c>
      <c r="G113">
        <f t="shared" si="12"/>
        <v>0.95428622717581835</v>
      </c>
      <c r="H113">
        <f t="shared" si="13"/>
        <v>0.83003061113943388</v>
      </c>
      <c r="I113">
        <f t="shared" si="9"/>
        <v>0.70428622717581835</v>
      </c>
      <c r="J113">
        <f t="shared" si="14"/>
        <v>0.75937272916236798</v>
      </c>
      <c r="K113">
        <f t="shared" si="16"/>
        <v>5</v>
      </c>
      <c r="L113">
        <f t="shared" si="17"/>
        <v>6.385324592281421</v>
      </c>
      <c r="O113">
        <v>30.25</v>
      </c>
      <c r="P113">
        <v>5.25</v>
      </c>
      <c r="Q113">
        <v>6.2325062478711395</v>
      </c>
      <c r="R113">
        <v>6.5938724802080202</v>
      </c>
    </row>
    <row r="114" spans="6:18" x14ac:dyDescent="0.25">
      <c r="F114">
        <f t="shared" si="15"/>
        <v>30.25</v>
      </c>
      <c r="G114">
        <f t="shared" si="12"/>
        <v>0.98748143843459879</v>
      </c>
      <c r="H114">
        <f t="shared" si="13"/>
        <v>0.8382966610065995</v>
      </c>
      <c r="I114">
        <f t="shared" si="9"/>
        <v>0.73748143843459879</v>
      </c>
      <c r="J114">
        <f t="shared" si="14"/>
        <v>0.76958518656771346</v>
      </c>
      <c r="K114">
        <f t="shared" si="16"/>
        <v>5.25</v>
      </c>
      <c r="L114">
        <f t="shared" si="17"/>
        <v>6.5938724802080202</v>
      </c>
      <c r="O114">
        <v>30.5</v>
      </c>
      <c r="P114">
        <v>5.5</v>
      </c>
      <c r="Q114">
        <v>6.4382279850381323</v>
      </c>
      <c r="R114">
        <v>6.8044453139563039</v>
      </c>
    </row>
    <row r="115" spans="6:18" x14ac:dyDescent="0.25">
      <c r="F115">
        <f t="shared" si="15"/>
        <v>30.5</v>
      </c>
      <c r="G115">
        <f t="shared" si="12"/>
        <v>1.0204034349806608</v>
      </c>
      <c r="H115">
        <f t="shared" si="13"/>
        <v>0.84623141726811946</v>
      </c>
      <c r="I115">
        <f t="shared" si="9"/>
        <v>0.77040343498066077</v>
      </c>
      <c r="J115">
        <f t="shared" si="14"/>
        <v>0.77946969176990077</v>
      </c>
      <c r="K115">
        <f t="shared" si="16"/>
        <v>5.5</v>
      </c>
      <c r="L115">
        <f t="shared" si="17"/>
        <v>6.8044453139563039</v>
      </c>
      <c r="O115">
        <v>30.75</v>
      </c>
      <c r="P115">
        <v>5.75</v>
      </c>
      <c r="Q115">
        <v>6.6460463428804353</v>
      </c>
      <c r="R115">
        <v>7.0169612144864395</v>
      </c>
    </row>
    <row r="116" spans="6:18" x14ac:dyDescent="0.25">
      <c r="F116">
        <f t="shared" si="15"/>
        <v>30.75</v>
      </c>
      <c r="G116">
        <f t="shared" si="12"/>
        <v>1.0530566775373045</v>
      </c>
      <c r="H116">
        <f t="shared" si="13"/>
        <v>0.85384249169094262</v>
      </c>
      <c r="I116">
        <f t="shared" si="9"/>
        <v>0.80305667753730448</v>
      </c>
      <c r="J116">
        <f t="shared" si="14"/>
        <v>0.78902901191682606</v>
      </c>
      <c r="K116">
        <f t="shared" si="16"/>
        <v>5.75</v>
      </c>
      <c r="L116">
        <f t="shared" si="17"/>
        <v>7.0169612144864395</v>
      </c>
      <c r="O116">
        <v>31</v>
      </c>
      <c r="P116">
        <v>6</v>
      </c>
      <c r="Q116">
        <v>6.8558801622131753</v>
      </c>
      <c r="R116">
        <v>7.2313402460157121</v>
      </c>
    </row>
    <row r="117" spans="6:18" x14ac:dyDescent="0.25">
      <c r="F117">
        <f t="shared" si="15"/>
        <v>31</v>
      </c>
      <c r="G117">
        <f t="shared" si="12"/>
        <v>1.085445518467782</v>
      </c>
      <c r="H117">
        <f t="shared" si="13"/>
        <v>0.86113780931726613</v>
      </c>
      <c r="I117">
        <f t="shared" si="9"/>
        <v>0.83544551846778203</v>
      </c>
      <c r="J117">
        <f t="shared" si="14"/>
        <v>0.79826654493199134</v>
      </c>
      <c r="K117">
        <f t="shared" si="16"/>
        <v>6</v>
      </c>
      <c r="L117">
        <f t="shared" si="17"/>
        <v>7.2313402460157121</v>
      </c>
      <c r="O117">
        <v>31.25</v>
      </c>
      <c r="P117">
        <v>6.25</v>
      </c>
      <c r="Q117">
        <v>7.0676500045104014</v>
      </c>
      <c r="R117">
        <v>7.4475044875436538</v>
      </c>
    </row>
    <row r="118" spans="6:18" x14ac:dyDescent="0.25">
      <c r="F118">
        <f t="shared" si="15"/>
        <v>31.25</v>
      </c>
      <c r="G118">
        <f t="shared" si="12"/>
        <v>1.1175742052568391</v>
      </c>
      <c r="H118">
        <f t="shared" si="13"/>
        <v>0.86812555468408381</v>
      </c>
      <c r="I118">
        <f t="shared" si="9"/>
        <v>0.86757420525683915</v>
      </c>
      <c r="J118">
        <f t="shared" si="14"/>
        <v>0.80718626371397817</v>
      </c>
      <c r="K118">
        <f t="shared" si="16"/>
        <v>6.25</v>
      </c>
      <c r="L118">
        <f t="shared" si="17"/>
        <v>7.4475044875436538</v>
      </c>
      <c r="O118">
        <v>31.5</v>
      </c>
      <c r="P118">
        <v>6.5</v>
      </c>
      <c r="Q118">
        <v>7.2812782358726409</v>
      </c>
      <c r="R118">
        <v>7.6653780913590452</v>
      </c>
    </row>
    <row r="119" spans="6:18" x14ac:dyDescent="0.25">
      <c r="F119">
        <f t="shared" si="15"/>
        <v>31.5</v>
      </c>
      <c r="G119">
        <f t="shared" si="12"/>
        <v>1.1494468838535465</v>
      </c>
      <c r="H119">
        <f t="shared" si="13"/>
        <v>0.87481412145852655</v>
      </c>
      <c r="I119">
        <f t="shared" si="9"/>
        <v>0.89944688385354654</v>
      </c>
      <c r="J119">
        <f t="shared" si="14"/>
        <v>0.81579266197416445</v>
      </c>
      <c r="K119">
        <f t="shared" si="16"/>
        <v>6.5</v>
      </c>
      <c r="L119">
        <f t="shared" si="17"/>
        <v>7.6653780913590452</v>
      </c>
      <c r="O119">
        <v>31.75</v>
      </c>
      <c r="P119">
        <v>6.75</v>
      </c>
      <c r="Q119">
        <v>7.4966890981114318</v>
      </c>
      <c r="R119">
        <v>7.8848873293813035</v>
      </c>
    </row>
    <row r="120" spans="6:18" x14ac:dyDescent="0.25">
      <c r="F120">
        <f t="shared" si="15"/>
        <v>31.75</v>
      </c>
      <c r="G120">
        <f t="shared" si="12"/>
        <v>1.1810676018819997</v>
      </c>
      <c r="H120">
        <f t="shared" si="13"/>
        <v>0.88121206547237185</v>
      </c>
      <c r="I120">
        <f t="shared" si="9"/>
        <v>0.93106760188199966</v>
      </c>
      <c r="J120">
        <f t="shared" si="14"/>
        <v>0.82409070190123479</v>
      </c>
      <c r="K120">
        <f t="shared" si="16"/>
        <v>6.75</v>
      </c>
      <c r="L120">
        <f t="shared" si="17"/>
        <v>7.8848873293813035</v>
      </c>
      <c r="O120">
        <v>32</v>
      </c>
      <c r="P120">
        <v>7</v>
      </c>
      <c r="Q120">
        <v>7.7138087677087555</v>
      </c>
      <c r="R120">
        <v>8.1059606281813075</v>
      </c>
    </row>
    <row r="121" spans="6:18" x14ac:dyDescent="0.25">
      <c r="F121">
        <f t="shared" si="15"/>
        <v>32</v>
      </c>
      <c r="G121">
        <f t="shared" si="12"/>
        <v>1.2124403117261033</v>
      </c>
      <c r="H121">
        <f t="shared" si="13"/>
        <v>0.88732806111448315</v>
      </c>
      <c r="I121">
        <f t="shared" si="9"/>
        <v>0.96244031172610334</v>
      </c>
      <c r="J121">
        <f t="shared" si="14"/>
        <v>0.83208576380766963</v>
      </c>
      <c r="K121">
        <f t="shared" si="16"/>
        <v>7</v>
      </c>
      <c r="L121">
        <f t="shared" si="17"/>
        <v>8.1059606281813075</v>
      </c>
      <c r="O121">
        <v>32.25</v>
      </c>
      <c r="P121">
        <v>7.25</v>
      </c>
      <c r="Q121">
        <v>7.9325654034114059</v>
      </c>
      <c r="R121">
        <v>8.3285285935137807</v>
      </c>
    </row>
    <row r="122" spans="6:18" x14ac:dyDescent="0.25">
      <c r="F122">
        <f t="shared" si="15"/>
        <v>32.25</v>
      </c>
      <c r="G122">
        <f t="shared" si="12"/>
        <v>1.2435688734943231</v>
      </c>
      <c r="H122">
        <f t="shared" si="13"/>
        <v>0.8931708610187139</v>
      </c>
      <c r="I122">
        <f t="shared" si="9"/>
        <v>0.9935688734943231</v>
      </c>
      <c r="J122">
        <f t="shared" si="14"/>
        <v>0.83978359788247126</v>
      </c>
      <c r="K122">
        <f t="shared" si="16"/>
        <v>7.25</v>
      </c>
      <c r="L122">
        <f t="shared" si="17"/>
        <v>8.3285285935137807</v>
      </c>
      <c r="O122">
        <v>32.5</v>
      </c>
      <c r="P122">
        <v>7.5</v>
      </c>
      <c r="Q122">
        <v>8.1528891832161285</v>
      </c>
      <c r="R122">
        <v>8.5525240251753907</v>
      </c>
    </row>
    <row r="123" spans="6:18" x14ac:dyDescent="0.25">
      <c r="F123">
        <f t="shared" si="15"/>
        <v>32.5</v>
      </c>
      <c r="G123">
        <f t="shared" si="12"/>
        <v>1.2744570578699643</v>
      </c>
      <c r="H123">
        <f t="shared" si="13"/>
        <v>0.89874925896672575</v>
      </c>
      <c r="I123">
        <f t="shared" si="9"/>
        <v>1.0244570578699643</v>
      </c>
      <c r="J123">
        <f t="shared" si="14"/>
        <v>0.84719027814589132</v>
      </c>
      <c r="K123">
        <f t="shared" si="16"/>
        <v>7.5</v>
      </c>
      <c r="L123">
        <f t="shared" si="17"/>
        <v>8.5525240251753907</v>
      </c>
      <c r="O123">
        <v>32.75</v>
      </c>
      <c r="P123">
        <v>7.75</v>
      </c>
      <c r="Q123">
        <v>8.3747123314921268</v>
      </c>
      <c r="R123">
        <v>8.7778819229804839</v>
      </c>
    </row>
    <row r="124" spans="6:18" x14ac:dyDescent="0.25">
      <c r="F124">
        <f t="shared" si="15"/>
        <v>32.75</v>
      </c>
      <c r="G124">
        <f t="shared" si="12"/>
        <v>1.3051085488522409</v>
      </c>
      <c r="H124">
        <f t="shared" si="13"/>
        <v>0.90407205591001538</v>
      </c>
      <c r="I124">
        <f t="shared" si="9"/>
        <v>1.0551085488522409</v>
      </c>
      <c r="J124">
        <f t="shared" si="14"/>
        <v>0.85431215867587318</v>
      </c>
      <c r="K124">
        <f t="shared" si="16"/>
        <v>7.75</v>
      </c>
      <c r="L124">
        <f t="shared" si="17"/>
        <v>8.7778819229804839</v>
      </c>
      <c r="O124">
        <v>33</v>
      </c>
      <c r="P124">
        <v>8</v>
      </c>
      <c r="Q124">
        <v>8.5979691369737061</v>
      </c>
      <c r="R124">
        <v>9.0045394846212048</v>
      </c>
    </row>
    <row r="125" spans="6:18" x14ac:dyDescent="0.25">
      <c r="F125">
        <f t="shared" si="15"/>
        <v>33</v>
      </c>
      <c r="G125">
        <f t="shared" si="12"/>
        <v>1.3355269463931183</v>
      </c>
      <c r="H125">
        <f t="shared" si="13"/>
        <v>0.9091480290029833</v>
      </c>
      <c r="I125">
        <f t="shared" si="9"/>
        <v>1.0855269463931183</v>
      </c>
      <c r="J125">
        <f t="shared" si="14"/>
        <v>0.86115583215224312</v>
      </c>
      <c r="K125">
        <f t="shared" si="16"/>
        <v>8</v>
      </c>
      <c r="L125">
        <f t="shared" si="17"/>
        <v>9.0045394846212048</v>
      </c>
      <c r="O125">
        <v>33.25</v>
      </c>
      <c r="P125">
        <v>8.25</v>
      </c>
      <c r="Q125">
        <v>8.8225959623381698</v>
      </c>
      <c r="R125">
        <v>9.2324360961499714</v>
      </c>
    </row>
    <row r="126" spans="6:18" x14ac:dyDescent="0.25">
      <c r="F126">
        <f t="shared" si="15"/>
        <v>33.25</v>
      </c>
      <c r="G126">
        <f t="shared" si="12"/>
        <v>1.36571576893465</v>
      </c>
      <c r="H126">
        <f t="shared" si="13"/>
        <v>0.91398590352887432</v>
      </c>
      <c r="I126">
        <f t="shared" si="9"/>
        <v>1.11571576893465</v>
      </c>
      <c r="J126">
        <f t="shared" si="14"/>
        <v>0.867728090743344</v>
      </c>
      <c r="K126">
        <f t="shared" si="16"/>
        <v>8.25</v>
      </c>
      <c r="L126">
        <f t="shared" si="17"/>
        <v>9.2324360961499714</v>
      </c>
      <c r="O126">
        <v>33.5</v>
      </c>
      <c r="P126">
        <v>8.5</v>
      </c>
      <c r="Q126">
        <v>9.0485312460631704</v>
      </c>
      <c r="R126">
        <v>9.46151331579199</v>
      </c>
    </row>
    <row r="127" spans="6:18" x14ac:dyDescent="0.25">
      <c r="F127">
        <f t="shared" si="15"/>
        <v>33.5</v>
      </c>
      <c r="G127">
        <f t="shared" si="12"/>
        <v>1.3956784558512803</v>
      </c>
      <c r="H127">
        <f t="shared" si="13"/>
        <v>0.91859432759265702</v>
      </c>
      <c r="I127">
        <f t="shared" si="9"/>
        <v>1.1456784558512803</v>
      </c>
      <c r="J127">
        <f t="shared" si="14"/>
        <v>0.8740358893406972</v>
      </c>
      <c r="K127">
        <f t="shared" si="16"/>
        <v>8.5</v>
      </c>
      <c r="L127">
        <f t="shared" si="17"/>
        <v>9.46151331579199</v>
      </c>
      <c r="O127">
        <v>33.75</v>
      </c>
      <c r="P127">
        <v>8.75</v>
      </c>
      <c r="Q127">
        <v>9.275715497234259</v>
      </c>
      <c r="R127">
        <v>9.6917148517632015</v>
      </c>
    </row>
    <row r="128" spans="6:18" x14ac:dyDescent="0.25">
      <c r="F128">
        <f t="shared" si="15"/>
        <v>33.75</v>
      </c>
      <c r="G128">
        <f t="shared" si="12"/>
        <v>1.4254183698013527</v>
      </c>
      <c r="H128">
        <f t="shared" si="13"/>
        <v>0.92298184944916972</v>
      </c>
      <c r="I128">
        <f t="shared" si="9"/>
        <v>1.1754183698013527</v>
      </c>
      <c r="J128">
        <f t="shared" si="14"/>
        <v>0.88008631113031877</v>
      </c>
      <c r="K128">
        <f t="shared" si="16"/>
        <v>8.75</v>
      </c>
      <c r="L128">
        <f t="shared" si="17"/>
        <v>9.6917148517632015</v>
      </c>
      <c r="O128">
        <v>34</v>
      </c>
      <c r="P128">
        <v>9</v>
      </c>
      <c r="Q128">
        <v>9.5040912839475418</v>
      </c>
      <c r="R128">
        <v>9.9229865347356139</v>
      </c>
    </row>
    <row r="129" spans="6:18" x14ac:dyDescent="0.25">
      <c r="F129">
        <f t="shared" si="15"/>
        <v>34</v>
      </c>
      <c r="G129">
        <f t="shared" si="12"/>
        <v>1.454938798991843</v>
      </c>
      <c r="H129">
        <f t="shared" si="13"/>
        <v>0.92715689733092077</v>
      </c>
      <c r="I129">
        <f t="shared" si="9"/>
        <v>1.204938798991843</v>
      </c>
      <c r="J129">
        <f t="shared" si="14"/>
        <v>0.88588653547440643</v>
      </c>
      <c r="K129">
        <f t="shared" si="16"/>
        <v>9</v>
      </c>
      <c r="L129">
        <f t="shared" si="17"/>
        <v>9.9229865347356139</v>
      </c>
      <c r="O129">
        <v>34.25</v>
      </c>
      <c r="P129">
        <v>9.25</v>
      </c>
      <c r="Q129">
        <v>9.7336032159249122</v>
      </c>
      <c r="R129">
        <v>10.155276285557598</v>
      </c>
    </row>
    <row r="130" spans="6:18" x14ac:dyDescent="0.25">
      <c r="F130">
        <f t="shared" si="15"/>
        <v>34.25</v>
      </c>
      <c r="G130">
        <f t="shared" si="12"/>
        <v>1.4842429593601345</v>
      </c>
      <c r="H130">
        <f t="shared" si="13"/>
        <v>0.93112776163760658</v>
      </c>
      <c r="I130">
        <f t="shared" si="9"/>
        <v>1.2342429593601345</v>
      </c>
      <c r="J130">
        <f t="shared" si="14"/>
        <v>0.89144380806411827</v>
      </c>
      <c r="K130">
        <f t="shared" si="16"/>
        <v>9.25</v>
      </c>
      <c r="L130">
        <f t="shared" si="17"/>
        <v>10.155276285557598</v>
      </c>
      <c r="O130">
        <v>34.5</v>
      </c>
      <c r="P130">
        <v>9.5</v>
      </c>
      <c r="Q130">
        <v>9.9641979219308929</v>
      </c>
      <c r="R130">
        <v>10.388534078802422</v>
      </c>
    </row>
    <row r="131" spans="6:18" x14ac:dyDescent="0.25">
      <c r="F131">
        <f t="shared" si="15"/>
        <v>34.5</v>
      </c>
      <c r="G131">
        <f t="shared" si="12"/>
        <v>1.513333996676453</v>
      </c>
      <c r="H131">
        <f t="shared" si="13"/>
        <v>0.93490257934850196</v>
      </c>
      <c r="I131">
        <f t="shared" ref="I131:I193" si="18">G131-$D$4*SQRT($H$1)</f>
        <v>1.263333996676453</v>
      </c>
      <c r="J131">
        <f t="shared" si="14"/>
        <v>0.89676541329298842</v>
      </c>
      <c r="K131">
        <f t="shared" ref="K131:K162" si="19">IF(F131-$C$2&gt;0,F131-$C$2,0)</f>
        <v>9.5</v>
      </c>
      <c r="L131">
        <f t="shared" ref="L131:L162" si="20">F131*H131-$C$2*J131/EXP($D$3*$H$1)</f>
        <v>10.388534078802422</v>
      </c>
      <c r="O131">
        <v>34.75</v>
      </c>
      <c r="P131">
        <v>9.75</v>
      </c>
      <c r="Q131">
        <v>10.195824022550354</v>
      </c>
      <c r="R131">
        <v>10.622711902683207</v>
      </c>
    </row>
    <row r="132" spans="6:18" x14ac:dyDescent="0.25">
      <c r="F132">
        <f t="shared" si="15"/>
        <v>34.75</v>
      </c>
      <c r="G132">
        <f t="shared" ref="G132:G193" si="21">(LN(F132/$C$2)+($D$3+0.5*$D$4^2)*$H$1)/($D$4*SQRT($H$1))</f>
        <v>1.5422149885704013</v>
      </c>
      <c r="H132">
        <f t="shared" ref="H132:H193" si="22">NORMSDIST(G132)</f>
        <v>0.93848932051920753</v>
      </c>
      <c r="I132">
        <f t="shared" si="18"/>
        <v>1.2922149885704013</v>
      </c>
      <c r="J132">
        <f t="shared" ref="J132:J193" si="23">NORMSDIST(I132)</f>
        <v>0.90185864879102973</v>
      </c>
      <c r="K132">
        <f t="shared" si="19"/>
        <v>9.75</v>
      </c>
      <c r="L132">
        <f t="shared" si="20"/>
        <v>10.622711902683207</v>
      </c>
      <c r="O132">
        <v>35</v>
      </c>
      <c r="P132">
        <v>10</v>
      </c>
      <c r="Q132">
        <v>10.428432098856472</v>
      </c>
      <c r="R132">
        <v>10.857763715838402</v>
      </c>
    </row>
    <row r="133" spans="6:18" x14ac:dyDescent="0.25">
      <c r="F133">
        <f t="shared" ref="F133:F193" si="24">F132+0.25</f>
        <v>35</v>
      </c>
      <c r="G133">
        <f t="shared" si="21"/>
        <v>1.5708889464848517</v>
      </c>
      <c r="H133">
        <f t="shared" si="22"/>
        <v>0.94189577672564007</v>
      </c>
      <c r="I133">
        <f t="shared" si="18"/>
        <v>1.3208889464848517</v>
      </c>
      <c r="J133">
        <f t="shared" si="23"/>
        <v>0.90673080205163548</v>
      </c>
      <c r="K133">
        <f t="shared" si="19"/>
        <v>10</v>
      </c>
      <c r="L133">
        <f t="shared" si="20"/>
        <v>10.857763715838402</v>
      </c>
      <c r="O133">
        <v>35.25</v>
      </c>
      <c r="P133">
        <v>10.25</v>
      </c>
      <c r="Q133">
        <v>10.661974657467837</v>
      </c>
      <c r="R133">
        <v>11.093645401457483</v>
      </c>
    </row>
    <row r="134" spans="6:18" x14ac:dyDescent="0.25">
      <c r="F134">
        <f t="shared" si="24"/>
        <v>35.25</v>
      </c>
      <c r="G134">
        <f t="shared" si="21"/>
        <v>1.5993588175603075</v>
      </c>
      <c r="H134">
        <f t="shared" si="22"/>
        <v>0.94512955132047982</v>
      </c>
      <c r="I134">
        <f t="shared" si="18"/>
        <v>1.3493588175603075</v>
      </c>
      <c r="J134">
        <f t="shared" si="23"/>
        <v>0.91138912907690739</v>
      </c>
      <c r="K134">
        <f t="shared" si="19"/>
        <v>10.25</v>
      </c>
      <c r="L134">
        <f t="shared" si="20"/>
        <v>11.093645401457483</v>
      </c>
      <c r="O134">
        <v>35.5</v>
      </c>
      <c r="P134">
        <v>10.5</v>
      </c>
      <c r="Q134">
        <v>10.8964060924636</v>
      </c>
      <c r="R134">
        <v>11.33031471918369</v>
      </c>
    </row>
    <row r="135" spans="6:18" x14ac:dyDescent="0.25">
      <c r="F135">
        <f t="shared" si="24"/>
        <v>35.5</v>
      </c>
      <c r="G135">
        <f t="shared" si="21"/>
        <v>1.6276274864526774</v>
      </c>
      <c r="H135">
        <f t="shared" si="22"/>
        <v>0.94819805137038227</v>
      </c>
      <c r="I135">
        <f t="shared" si="18"/>
        <v>1.3776274864526774</v>
      </c>
      <c r="J135">
        <f t="shared" si="23"/>
        <v>0.91584083496184865</v>
      </c>
      <c r="K135">
        <f t="shared" si="19"/>
        <v>10.5</v>
      </c>
      <c r="L135">
        <f t="shared" si="20"/>
        <v>11.33031471918369</v>
      </c>
      <c r="O135">
        <v>35.75</v>
      </c>
      <c r="P135">
        <v>10.75</v>
      </c>
      <c r="Q135">
        <v>11.131682644595305</v>
      </c>
      <c r="R135">
        <v>11.567731255197685</v>
      </c>
    </row>
    <row r="136" spans="6:18" x14ac:dyDescent="0.25">
      <c r="F136">
        <f t="shared" si="24"/>
        <v>35.75</v>
      </c>
      <c r="G136">
        <f t="shared" si="21"/>
        <v>1.6556977770872636</v>
      </c>
      <c r="H136">
        <f t="shared" si="22"/>
        <v>0.95110848114600965</v>
      </c>
      <c r="I136">
        <f t="shared" si="18"/>
        <v>1.4056977770872636</v>
      </c>
      <c r="J136">
        <f t="shared" si="23"/>
        <v>0.92009305633389038</v>
      </c>
      <c r="K136">
        <f t="shared" si="19"/>
        <v>10.75</v>
      </c>
      <c r="L136">
        <f t="shared" si="20"/>
        <v>11.567731255197685</v>
      </c>
      <c r="O136">
        <v>36</v>
      </c>
      <c r="P136">
        <v>11</v>
      </c>
      <c r="Q136">
        <v>11.367762358204672</v>
      </c>
      <c r="R136">
        <v>11.805856370854961</v>
      </c>
    </row>
    <row r="137" spans="6:18" x14ac:dyDescent="0.25">
      <c r="F137">
        <f t="shared" si="24"/>
        <v>36</v>
      </c>
      <c r="G137">
        <f t="shared" si="21"/>
        <v>1.683572454351637</v>
      </c>
      <c r="H137">
        <f t="shared" si="22"/>
        <v>0.95386783704121036</v>
      </c>
      <c r="I137">
        <f t="shared" si="18"/>
        <v>1.433572454351637</v>
      </c>
      <c r="J137">
        <f t="shared" si="23"/>
        <v>0.92415284556132016</v>
      </c>
      <c r="K137">
        <f t="shared" si="19"/>
        <v>11</v>
      </c>
      <c r="L137">
        <f t="shared" si="20"/>
        <v>11.805856370854961</v>
      </c>
      <c r="O137">
        <v>36.25</v>
      </c>
      <c r="P137">
        <v>11.25</v>
      </c>
      <c r="Q137">
        <v>11.604605036227781</v>
      </c>
      <c r="R137">
        <v>12.044653150219208</v>
      </c>
    </row>
    <row r="138" spans="6:18" x14ac:dyDescent="0.25">
      <c r="F138">
        <f t="shared" si="24"/>
        <v>36.25</v>
      </c>
      <c r="G138">
        <f t="shared" si="21"/>
        <v>1.7112542257299321</v>
      </c>
      <c r="H138">
        <f t="shared" si="22"/>
        <v>0.95648290380237011</v>
      </c>
      <c r="I138">
        <f t="shared" si="18"/>
        <v>1.4612542257299321</v>
      </c>
      <c r="J138">
        <f t="shared" si="23"/>
        <v>0.92802715664226221</v>
      </c>
      <c r="K138">
        <f t="shared" si="19"/>
        <v>11.25</v>
      </c>
      <c r="L138">
        <f t="shared" si="20"/>
        <v>12.044653150219208</v>
      </c>
      <c r="O138">
        <v>36.5</v>
      </c>
      <c r="P138">
        <v>11.5</v>
      </c>
      <c r="Q138">
        <v>11.84217219363769</v>
      </c>
      <c r="R138">
        <v>12.284086346804866</v>
      </c>
    </row>
    <row r="139" spans="6:18" x14ac:dyDescent="0.25">
      <c r="F139">
        <f t="shared" si="24"/>
        <v>36.5</v>
      </c>
      <c r="G139">
        <f t="shared" si="21"/>
        <v>1.7387457428809803</v>
      </c>
      <c r="H139">
        <f t="shared" si="22"/>
        <v>0.95896025195397261</v>
      </c>
      <c r="I139">
        <f t="shared" si="18"/>
        <v>1.4887457428809803</v>
      </c>
      <c r="J139">
        <f t="shared" si="23"/>
        <v>0.93172283268480427</v>
      </c>
      <c r="K139">
        <f t="shared" si="19"/>
        <v>11.5</v>
      </c>
      <c r="L139">
        <f t="shared" si="20"/>
        <v>12.284086346804866</v>
      </c>
      <c r="O139">
        <v>36.75</v>
      </c>
      <c r="P139">
        <v>11.75</v>
      </c>
      <c r="Q139">
        <v>12.080427009650577</v>
      </c>
      <c r="R139">
        <v>12.524122329814254</v>
      </c>
    </row>
    <row r="140" spans="6:18" x14ac:dyDescent="0.25">
      <c r="F140">
        <f t="shared" si="24"/>
        <v>36.75</v>
      </c>
      <c r="G140">
        <f t="shared" si="21"/>
        <v>1.7660496031625796</v>
      </c>
      <c r="H140">
        <f t="shared" si="22"/>
        <v>0.96130623631166978</v>
      </c>
      <c r="I140">
        <f t="shared" si="18"/>
        <v>1.5160496031625796</v>
      </c>
      <c r="J140">
        <f t="shared" si="23"/>
        <v>0.93524659488858608</v>
      </c>
      <c r="K140">
        <f t="shared" si="19"/>
        <v>11.75</v>
      </c>
      <c r="L140">
        <f t="shared" si="20"/>
        <v>12.524122329814254</v>
      </c>
      <c r="O140">
        <v>37</v>
      </c>
      <c r="P140">
        <v>12</v>
      </c>
      <c r="Q140">
        <v>12.319334278994248</v>
      </c>
      <c r="R140">
        <v>12.764729030128006</v>
      </c>
    </row>
    <row r="141" spans="6:18" x14ac:dyDescent="0.25">
      <c r="F141">
        <f t="shared" si="24"/>
        <v>37</v>
      </c>
      <c r="G141">
        <f t="shared" si="21"/>
        <v>1.7931683511040948</v>
      </c>
      <c r="H141">
        <f t="shared" si="22"/>
        <v>0.9635269954795761</v>
      </c>
      <c r="I141">
        <f t="shared" si="18"/>
        <v>1.5431683511040948</v>
      </c>
      <c r="J141">
        <f t="shared" si="23"/>
        <v>0.93860503293855513</v>
      </c>
      <c r="K141">
        <f t="shared" si="19"/>
        <v>12</v>
      </c>
      <c r="L141">
        <f t="shared" si="20"/>
        <v>12.764729030128006</v>
      </c>
      <c r="O141">
        <v>37.25</v>
      </c>
      <c r="P141">
        <v>12.25</v>
      </c>
      <c r="Q141">
        <v>12.558860362512313</v>
      </c>
      <c r="R141">
        <v>13.005875886282734</v>
      </c>
    </row>
    <row r="142" spans="6:18" x14ac:dyDescent="0.25">
      <c r="F142">
        <f t="shared" si="24"/>
        <v>37.25</v>
      </c>
      <c r="G142">
        <f t="shared" si="21"/>
        <v>1.8201044798294712</v>
      </c>
      <c r="H142">
        <f t="shared" si="22"/>
        <v>0.9656284522340185</v>
      </c>
      <c r="I142">
        <f t="shared" si="18"/>
        <v>1.5701044798294712</v>
      </c>
      <c r="J142">
        <f t="shared" si="23"/>
        <v>0.94180459672257943</v>
      </c>
      <c r="K142">
        <f t="shared" si="19"/>
        <v>12.25</v>
      </c>
      <c r="L142">
        <f t="shared" si="20"/>
        <v>13.005875886282734</v>
      </c>
      <c r="O142">
        <v>37.5</v>
      </c>
      <c r="P142">
        <v>12.5</v>
      </c>
      <c r="Q142">
        <v>12.798973137353791</v>
      </c>
      <c r="R142">
        <v>13.247533790645658</v>
      </c>
    </row>
    <row r="143" spans="6:18" x14ac:dyDescent="0.25">
      <c r="F143">
        <f t="shared" si="24"/>
        <v>37.5</v>
      </c>
      <c r="G143">
        <f t="shared" si="21"/>
        <v>1.8468604324326576</v>
      </c>
      <c r="H143">
        <f t="shared" si="22"/>
        <v>0.96761631470151988</v>
      </c>
      <c r="I143">
        <f t="shared" si="18"/>
        <v>1.5968604324326576</v>
      </c>
      <c r="J143">
        <f t="shared" si="23"/>
        <v>0.94485158928609703</v>
      </c>
      <c r="K143">
        <f t="shared" si="19"/>
        <v>12.5</v>
      </c>
      <c r="L143">
        <f t="shared" si="20"/>
        <v>13.247533790645658</v>
      </c>
      <c r="O143">
        <v>37.75</v>
      </c>
      <c r="P143">
        <v>12.75</v>
      </c>
      <c r="Q143">
        <v>13.039641946974466</v>
      </c>
      <c r="R143">
        <v>13.489675035973985</v>
      </c>
    </row>
    <row r="144" spans="6:18" x14ac:dyDescent="0.25">
      <c r="F144">
        <f t="shared" si="24"/>
        <v>37.75</v>
      </c>
      <c r="G144">
        <f t="shared" si="21"/>
        <v>1.873438603307332</v>
      </c>
      <c r="H144">
        <f t="shared" si="22"/>
        <v>0.9694960782443337</v>
      </c>
      <c r="I144">
        <f t="shared" si="18"/>
        <v>1.623438603307332</v>
      </c>
      <c r="J144">
        <f t="shared" si="23"/>
        <v>0.94775216093890391</v>
      </c>
      <c r="K144">
        <f t="shared" si="19"/>
        <v>12.75</v>
      </c>
      <c r="L144">
        <f t="shared" si="20"/>
        <v>13.489675035973985</v>
      </c>
      <c r="O144">
        <v>38</v>
      </c>
      <c r="P144">
        <v>13</v>
      </c>
      <c r="Q144">
        <v>13.280837551154917</v>
      </c>
      <c r="R144">
        <v>13.732273262525606</v>
      </c>
    </row>
    <row r="145" spans="6:18" x14ac:dyDescent="0.25">
      <c r="F145">
        <f t="shared" si="24"/>
        <v>38</v>
      </c>
      <c r="G145">
        <f t="shared" si="21"/>
        <v>1.8998413394327403</v>
      </c>
      <c r="H145">
        <f t="shared" si="22"/>
        <v>0.97127302797232029</v>
      </c>
      <c r="I145">
        <f t="shared" si="18"/>
        <v>1.6498413394327403</v>
      </c>
      <c r="J145">
        <f t="shared" si="23"/>
        <v>0.95051230443146795</v>
      </c>
      <c r="K145">
        <f t="shared" si="19"/>
        <v>13</v>
      </c>
      <c r="L145">
        <f t="shared" si="20"/>
        <v>13.732273262525606</v>
      </c>
      <c r="O145">
        <v>38.25</v>
      </c>
      <c r="P145">
        <v>13.25</v>
      </c>
      <c r="Q145">
        <v>13.522532076219385</v>
      </c>
      <c r="R145">
        <v>13.975303405868058</v>
      </c>
    </row>
    <row r="146" spans="6:18" x14ac:dyDescent="0.25">
      <c r="F146">
        <f t="shared" si="24"/>
        <v>38.25</v>
      </c>
      <c r="G146">
        <f t="shared" si="21"/>
        <v>1.9260709416173765</v>
      </c>
      <c r="H146">
        <f t="shared" si="22"/>
        <v>0.9729522418053399</v>
      </c>
      <c r="I146">
        <f t="shared" si="18"/>
        <v>1.6760709416173765</v>
      </c>
      <c r="J146">
        <f t="shared" si="23"/>
        <v>0.95313785112074501</v>
      </c>
      <c r="K146">
        <f t="shared" si="19"/>
        <v>13.25</v>
      </c>
      <c r="L146">
        <f t="shared" si="20"/>
        <v>13.975303405868058</v>
      </c>
      <c r="O146">
        <v>38.5</v>
      </c>
      <c r="P146">
        <v>13.5</v>
      </c>
      <c r="Q146">
        <v>13.764698965620379</v>
      </c>
      <c r="R146">
        <v>14.218741645514527</v>
      </c>
    </row>
    <row r="147" spans="6:18" x14ac:dyDescent="0.25">
      <c r="F147">
        <f t="shared" si="24"/>
        <v>38.5</v>
      </c>
      <c r="G147">
        <f t="shared" si="21"/>
        <v>1.9521296657021514</v>
      </c>
      <c r="H147">
        <f t="shared" si="22"/>
        <v>0.97453859401559184</v>
      </c>
      <c r="I147">
        <f t="shared" si="18"/>
        <v>1.7021296657021514</v>
      </c>
      <c r="J147">
        <f t="shared" si="23"/>
        <v>0.95563446804830054</v>
      </c>
      <c r="K147">
        <f t="shared" si="19"/>
        <v>13.5</v>
      </c>
      <c r="L147">
        <f t="shared" si="20"/>
        <v>14.218741645514527</v>
      </c>
      <c r="O147">
        <v>38.75</v>
      </c>
      <c r="P147">
        <v>13.75</v>
      </c>
      <c r="Q147">
        <v>14.007312931035649</v>
      </c>
      <c r="R147">
        <v>14.462565354498551</v>
      </c>
    </row>
    <row r="148" spans="6:18" x14ac:dyDescent="0.25">
      <c r="F148">
        <f t="shared" si="24"/>
        <v>38.75</v>
      </c>
      <c r="G148">
        <f t="shared" si="21"/>
        <v>1.9780197237246213</v>
      </c>
      <c r="H148">
        <f t="shared" si="22"/>
        <v>0.97603675918443422</v>
      </c>
      <c r="I148">
        <f t="shared" si="18"/>
        <v>1.7280197237246213</v>
      </c>
      <c r="J148">
        <f t="shared" si="23"/>
        <v>0.95800765585656023</v>
      </c>
      <c r="K148">
        <f t="shared" si="19"/>
        <v>13.75</v>
      </c>
      <c r="L148">
        <f t="shared" si="20"/>
        <v>14.462565354498551</v>
      </c>
      <c r="O148">
        <v>39</v>
      </c>
      <c r="P148">
        <v>14</v>
      </c>
      <c r="Q148">
        <v>14.250349904107072</v>
      </c>
      <c r="R148">
        <v>14.706753049983401</v>
      </c>
    </row>
    <row r="149" spans="6:18" x14ac:dyDescent="0.25">
      <c r="F149">
        <f t="shared" si="24"/>
        <v>39</v>
      </c>
      <c r="G149">
        <f t="shared" si="21"/>
        <v>2.003743285045783</v>
      </c>
      <c r="H149">
        <f t="shared" si="22"/>
        <v>0.97745121651314859</v>
      </c>
      <c r="I149">
        <f t="shared" si="18"/>
        <v>1.753743285045783</v>
      </c>
      <c r="J149">
        <f t="shared" si="23"/>
        <v>0.96026274747217888</v>
      </c>
      <c r="K149">
        <f t="shared" si="19"/>
        <v>14</v>
      </c>
      <c r="L149">
        <f t="shared" si="20"/>
        <v>14.706753049983401</v>
      </c>
      <c r="O149">
        <v>39.25</v>
      </c>
      <c r="P149">
        <v>14.25</v>
      </c>
      <c r="Q149">
        <v>14.493786988935287</v>
      </c>
      <c r="R149">
        <v>14.951284344987457</v>
      </c>
    </row>
    <row r="150" spans="6:18" x14ac:dyDescent="0.25">
      <c r="F150">
        <f t="shared" si="24"/>
        <v>39.25</v>
      </c>
      <c r="G150">
        <f t="shared" si="21"/>
        <v>2.0293024774408668</v>
      </c>
      <c r="H150">
        <f t="shared" si="22"/>
        <v>0.97878625443185863</v>
      </c>
      <c r="I150">
        <f t="shared" si="18"/>
        <v>1.7793024774408668</v>
      </c>
      <c r="J150">
        <f t="shared" si="23"/>
        <v>0.96240490748878205</v>
      </c>
      <c r="K150">
        <f t="shared" si="19"/>
        <v>14.25</v>
      </c>
      <c r="L150">
        <f t="shared" si="20"/>
        <v>14.951284344987457</v>
      </c>
      <c r="O150">
        <v>39.5</v>
      </c>
      <c r="P150">
        <v>14.5</v>
      </c>
      <c r="Q150">
        <v>14.737602415428874</v>
      </c>
      <c r="R150">
        <v>15.196139901293829</v>
      </c>
    </row>
    <row r="151" spans="6:18" x14ac:dyDescent="0.25">
      <c r="F151">
        <f t="shared" si="24"/>
        <v>39.5</v>
      </c>
      <c r="G151">
        <f t="shared" si="21"/>
        <v>2.0546993881555018</v>
      </c>
      <c r="H151">
        <f t="shared" si="22"/>
        <v>0.98004597545535421</v>
      </c>
      <c r="I151">
        <f t="shared" si="18"/>
        <v>1.8046993881555018</v>
      </c>
      <c r="J151">
        <f t="shared" si="23"/>
        <v>0.96443913218466426</v>
      </c>
      <c r="K151">
        <f t="shared" si="19"/>
        <v>14.5</v>
      </c>
      <c r="L151">
        <f t="shared" si="20"/>
        <v>15.196139901293829</v>
      </c>
      <c r="O151">
        <v>39.75</v>
      </c>
      <c r="P151">
        <v>14.75</v>
      </c>
      <c r="Q151">
        <v>14.981775493593346</v>
      </c>
      <c r="R151">
        <v>15.441301383599754</v>
      </c>
    </row>
    <row r="152" spans="6:18" x14ac:dyDescent="0.25">
      <c r="F152">
        <f t="shared" si="24"/>
        <v>39.75</v>
      </c>
      <c r="G152">
        <f t="shared" si="21"/>
        <v>2.0799360649285608</v>
      </c>
      <c r="H152">
        <f t="shared" si="22"/>
        <v>0.98123430123890332</v>
      </c>
      <c r="I152">
        <f t="shared" si="18"/>
        <v>1.8299360649285608</v>
      </c>
      <c r="J152">
        <f t="shared" si="23"/>
        <v>0.96637025011439259</v>
      </c>
      <c r="K152">
        <f t="shared" si="19"/>
        <v>14.75</v>
      </c>
      <c r="L152">
        <f t="shared" si="20"/>
        <v>15.441301383599754</v>
      </c>
      <c r="O152">
        <v>40</v>
      </c>
      <c r="P152">
        <v>15</v>
      </c>
      <c r="Q152">
        <v>15.226286568832407</v>
      </c>
      <c r="R152">
        <v>15.686751414950479</v>
      </c>
    </row>
    <row r="153" spans="6:18" x14ac:dyDescent="0.25">
      <c r="F153">
        <f t="shared" si="24"/>
        <v>40</v>
      </c>
      <c r="G153">
        <f t="shared" si="21"/>
        <v>2.1050145169829424</v>
      </c>
      <c r="H153">
        <f t="shared" si="22"/>
        <v>0.98235497779125303</v>
      </c>
      <c r="I153">
        <f t="shared" si="18"/>
        <v>1.8550145169829424</v>
      </c>
      <c r="J153">
        <f t="shared" si="23"/>
        <v>0.96820292321662993</v>
      </c>
      <c r="K153">
        <f t="shared" si="19"/>
        <v>15</v>
      </c>
      <c r="L153">
        <f t="shared" si="20"/>
        <v>15.686751414950479</v>
      </c>
      <c r="O153">
        <v>40.25</v>
      </c>
      <c r="P153">
        <v>15.25</v>
      </c>
      <c r="Q153">
        <v>15.471116978322307</v>
      </c>
      <c r="R153">
        <v>15.932473533491983</v>
      </c>
    </row>
    <row r="154" spans="6:18" x14ac:dyDescent="0.25">
      <c r="F154">
        <f t="shared" si="24"/>
        <v>40.25</v>
      </c>
      <c r="G154">
        <f t="shared" si="21"/>
        <v>2.1299367159854867</v>
      </c>
      <c r="H154">
        <f t="shared" si="22"/>
        <v>0.9834115808059215</v>
      </c>
      <c r="I154">
        <f t="shared" si="18"/>
        <v>1.8799367159854867</v>
      </c>
      <c r="J154">
        <f t="shared" si="23"/>
        <v>0.96994164838383523</v>
      </c>
      <c r="K154">
        <f t="shared" si="19"/>
        <v>15.25</v>
      </c>
      <c r="L154">
        <f t="shared" si="20"/>
        <v>15.932473533491983</v>
      </c>
      <c r="O154">
        <v>40.5</v>
      </c>
      <c r="P154">
        <v>15.5</v>
      </c>
      <c r="Q154">
        <v>15.71624900850944</v>
      </c>
      <c r="R154">
        <v>16.178452150567569</v>
      </c>
    </row>
    <row r="155" spans="6:18" x14ac:dyDescent="0.25">
      <c r="F155">
        <f t="shared" si="24"/>
        <v>40.5</v>
      </c>
      <c r="G155">
        <f t="shared" si="21"/>
        <v>2.154704596977171</v>
      </c>
      <c r="H155">
        <f t="shared" si="22"/>
        <v>0.98440752107555618</v>
      </c>
      <c r="I155">
        <f t="shared" si="18"/>
        <v>1.904704596977171</v>
      </c>
      <c r="J155">
        <f t="shared" si="23"/>
        <v>0.97159075944280016</v>
      </c>
      <c r="K155">
        <f t="shared" si="19"/>
        <v>15.5</v>
      </c>
      <c r="L155">
        <f t="shared" si="20"/>
        <v>16.178452150567569</v>
      </c>
      <c r="O155">
        <v>40.75</v>
      </c>
      <c r="P155">
        <v>15.75</v>
      </c>
      <c r="Q155">
        <v>15.961665853771258</v>
      </c>
      <c r="R155">
        <v>16.424672510175089</v>
      </c>
    </row>
    <row r="156" spans="6:18" x14ac:dyDescent="0.25">
      <c r="F156">
        <f t="shared" si="24"/>
        <v>40.75</v>
      </c>
      <c r="G156">
        <f t="shared" si="21"/>
        <v>2.1793200592746835</v>
      </c>
      <c r="H156">
        <f t="shared" si="22"/>
        <v>0.98534604995760366</v>
      </c>
      <c r="I156">
        <f t="shared" si="18"/>
        <v>1.9293200592746835</v>
      </c>
      <c r="J156">
        <f t="shared" si="23"/>
        <v>0.97315442949821918</v>
      </c>
      <c r="K156">
        <f t="shared" si="19"/>
        <v>15.75</v>
      </c>
      <c r="L156">
        <f t="shared" si="20"/>
        <v>16.424672510175089</v>
      </c>
      <c r="O156">
        <v>41</v>
      </c>
      <c r="P156">
        <v>16</v>
      </c>
      <c r="Q156">
        <v>16.207351576271954</v>
      </c>
      <c r="R156">
        <v>16.671120649794009</v>
      </c>
    </row>
    <row r="157" spans="6:18" x14ac:dyDescent="0.25">
      <c r="F157">
        <f t="shared" si="24"/>
        <v>41</v>
      </c>
      <c r="G157">
        <f t="shared" si="21"/>
        <v>2.2037849673444279</v>
      </c>
      <c r="H157">
        <f t="shared" si="22"/>
        <v>0.98623026486277321</v>
      </c>
      <c r="I157">
        <f t="shared" si="18"/>
        <v>1.9537849673444279</v>
      </c>
      <c r="J157">
        <f t="shared" si="23"/>
        <v>0.97463667359465278</v>
      </c>
      <c r="K157">
        <f t="shared" si="19"/>
        <v>16</v>
      </c>
      <c r="L157">
        <f t="shared" si="20"/>
        <v>16.671120649794009</v>
      </c>
      <c r="O157">
        <v>41.25</v>
      </c>
      <c r="P157">
        <v>16.25</v>
      </c>
      <c r="Q157">
        <v>16.453291067035966</v>
      </c>
      <c r="R157">
        <v>16.917783362584757</v>
      </c>
    </row>
    <row r="158" spans="6:18" x14ac:dyDescent="0.25">
      <c r="F158">
        <f t="shared" si="24"/>
        <v>41.25</v>
      </c>
      <c r="G158">
        <f t="shared" si="21"/>
        <v>2.2281011516499567</v>
      </c>
      <c r="H158">
        <f t="shared" si="22"/>
        <v>0.98706311474081798</v>
      </c>
      <c r="I158">
        <f t="shared" si="18"/>
        <v>1.9781011516499567</v>
      </c>
      <c r="J158">
        <f t="shared" si="23"/>
        <v>0.97604135165531414</v>
      </c>
      <c r="K158">
        <f t="shared" si="19"/>
        <v>16.25</v>
      </c>
      <c r="L158">
        <f t="shared" si="20"/>
        <v>16.917783362584757</v>
      </c>
      <c r="O158">
        <v>41.5</v>
      </c>
      <c r="P158">
        <v>16.5</v>
      </c>
      <c r="Q158">
        <v>16.699470008254888</v>
      </c>
      <c r="R158">
        <v>17.164648160956762</v>
      </c>
    </row>
    <row r="159" spans="6:18" x14ac:dyDescent="0.25">
      <c r="F159">
        <f t="shared" si="24"/>
        <v>41.5</v>
      </c>
      <c r="G159">
        <f t="shared" si="21"/>
        <v>2.2522704094738075</v>
      </c>
      <c r="H159">
        <f t="shared" si="22"/>
        <v>0.98784740554098183</v>
      </c>
      <c r="I159">
        <f t="shared" si="18"/>
        <v>2.0022704094738075</v>
      </c>
      <c r="J159">
        <f t="shared" si="23"/>
        <v>0.97737217165908175</v>
      </c>
      <c r="K159">
        <f t="shared" si="19"/>
        <v>16.5</v>
      </c>
      <c r="L159">
        <f t="shared" si="20"/>
        <v>17.164648160956762</v>
      </c>
      <c r="O159">
        <v>41.75</v>
      </c>
      <c r="P159">
        <v>16.75</v>
      </c>
      <c r="Q159">
        <v>16.945874836837106</v>
      </c>
      <c r="R159">
        <v>17.411703241496365</v>
      </c>
    </row>
    <row r="160" spans="6:18" x14ac:dyDescent="0.25">
      <c r="F160">
        <f t="shared" si="24"/>
        <v>41.75</v>
      </c>
      <c r="G160">
        <f t="shared" si="21"/>
        <v>2.2762945057146551</v>
      </c>
      <c r="H160">
        <f t="shared" si="22"/>
        <v>0.9885858056270912</v>
      </c>
      <c r="I160">
        <f t="shared" si="18"/>
        <v>2.0262945057146551</v>
      </c>
      <c r="J160">
        <f t="shared" si="23"/>
        <v>0.97863269302000122</v>
      </c>
      <c r="K160">
        <f t="shared" si="19"/>
        <v>16.75</v>
      </c>
      <c r="L160">
        <f t="shared" si="20"/>
        <v>17.411703241496365</v>
      </c>
      <c r="O160">
        <v>42</v>
      </c>
      <c r="P160">
        <v>17</v>
      </c>
      <c r="Q160">
        <v>17.192492709203009</v>
      </c>
      <c r="R160">
        <v>17.65893745124098</v>
      </c>
    </row>
    <row r="161" spans="6:18" x14ac:dyDescent="0.25">
      <c r="F161">
        <f t="shared" si="24"/>
        <v>42</v>
      </c>
      <c r="G161">
        <f t="shared" si="21"/>
        <v>2.3001751736606701</v>
      </c>
      <c r="H161">
        <f t="shared" si="22"/>
        <v>0.98928085112970632</v>
      </c>
      <c r="I161">
        <f t="shared" si="18"/>
        <v>2.0501751736606701</v>
      </c>
      <c r="J161">
        <f t="shared" si="23"/>
        <v>0.97982633013628839</v>
      </c>
      <c r="K161">
        <f t="shared" si="19"/>
        <v>17</v>
      </c>
      <c r="L161">
        <f t="shared" si="20"/>
        <v>17.65893745124098</v>
      </c>
      <c r="O161">
        <v>42.25</v>
      </c>
      <c r="P161">
        <v>17.25</v>
      </c>
      <c r="Q161">
        <v>17.439311467323563</v>
      </c>
      <c r="R161">
        <v>17.906340255281759</v>
      </c>
    </row>
    <row r="162" spans="6:18" x14ac:dyDescent="0.25">
      <c r="F162">
        <f t="shared" si="24"/>
        <v>42.25</v>
      </c>
      <c r="G162">
        <f t="shared" si="21"/>
        <v>2.3239141157399286</v>
      </c>
      <c r="H162">
        <f t="shared" si="22"/>
        <v>0.98993495121999986</v>
      </c>
      <c r="I162">
        <f t="shared" si="18"/>
        <v>2.0739141157399286</v>
      </c>
      <c r="J162">
        <f t="shared" si="23"/>
        <v>0.9809563560784732</v>
      </c>
      <c r="K162">
        <f t="shared" si="19"/>
        <v>17.25</v>
      </c>
      <c r="L162">
        <f t="shared" si="20"/>
        <v>17.906340255281759</v>
      </c>
      <c r="O162">
        <v>42.5</v>
      </c>
      <c r="P162">
        <v>17.5</v>
      </c>
      <c r="Q162">
        <v>17.686319605995305</v>
      </c>
      <c r="R162">
        <v>18.153901705673587</v>
      </c>
    </row>
    <row r="163" spans="6:18" x14ac:dyDescent="0.25">
      <c r="F163">
        <f t="shared" si="24"/>
        <v>42.5</v>
      </c>
      <c r="G163">
        <f t="shared" si="21"/>
        <v>2.3475130042486816</v>
      </c>
      <c r="H163">
        <f t="shared" si="22"/>
        <v>0.99055039329210282</v>
      </c>
      <c r="I163">
        <f t="shared" si="18"/>
        <v>2.0975130042486816</v>
      </c>
      <c r="J163">
        <f t="shared" si="23"/>
        <v>0.98202590638882781</v>
      </c>
      <c r="K163">
        <f t="shared" ref="K163:K193" si="25">IF(F163-$C$2&gt;0,F163-$C$2,0)</f>
        <v>17.5</v>
      </c>
      <c r="L163">
        <f t="shared" ref="L163:L193" si="26">F163*H163-$C$2*J163/EXP($D$3*$H$1)</f>
        <v>18.153901705673587</v>
      </c>
      <c r="O163">
        <v>42.75</v>
      </c>
      <c r="P163">
        <v>17.75</v>
      </c>
      <c r="Q163">
        <v>17.933506241340343</v>
      </c>
      <c r="R163">
        <v>18.401612411628001</v>
      </c>
    </row>
    <row r="164" spans="6:18" x14ac:dyDescent="0.25">
      <c r="F164">
        <f t="shared" si="24"/>
        <v>42.75</v>
      </c>
      <c r="G164">
        <f t="shared" si="21"/>
        <v>2.370973482058274</v>
      </c>
      <c r="H164">
        <f t="shared" si="22"/>
        <v>0.99112934804256614</v>
      </c>
      <c r="I164">
        <f t="shared" si="18"/>
        <v>2.120973482058274</v>
      </c>
      <c r="J164">
        <f t="shared" si="23"/>
        <v>0.98303798296660405</v>
      </c>
      <c r="K164">
        <f t="shared" si="25"/>
        <v>17.75</v>
      </c>
      <c r="L164">
        <f t="shared" si="26"/>
        <v>18.401612411628001</v>
      </c>
      <c r="O164">
        <v>43</v>
      </c>
      <c r="P164">
        <v>18</v>
      </c>
      <c r="Q164">
        <v>18.180861080516486</v>
      </c>
      <c r="R164">
        <v>18.649463510962089</v>
      </c>
    </row>
    <row r="165" spans="6:18" x14ac:dyDescent="0.25">
      <c r="F165">
        <f t="shared" si="24"/>
        <v>43</v>
      </c>
      <c r="G165">
        <f t="shared" si="21"/>
        <v>2.3942971633014469</v>
      </c>
      <c r="H165">
        <f t="shared" si="22"/>
        <v>0.99167387443733168</v>
      </c>
      <c r="I165">
        <f t="shared" si="18"/>
        <v>2.1442971633014469</v>
      </c>
      <c r="J165">
        <f t="shared" si="23"/>
        <v>0.98399545801585975</v>
      </c>
      <c r="K165">
        <f t="shared" si="25"/>
        <v>18</v>
      </c>
      <c r="L165">
        <f t="shared" si="26"/>
        <v>18.649463510962089</v>
      </c>
      <c r="O165">
        <v>43.25</v>
      </c>
      <c r="P165">
        <v>18.25</v>
      </c>
      <c r="Q165">
        <v>18.428374392619414</v>
      </c>
      <c r="R165">
        <v>18.897446642774256</v>
      </c>
    </row>
    <row r="166" spans="6:18" x14ac:dyDescent="0.25">
      <c r="F166">
        <f t="shared" si="24"/>
        <v>43.25</v>
      </c>
      <c r="G166">
        <f t="shared" si="21"/>
        <v>2.4174856340387505</v>
      </c>
      <c r="H166">
        <f t="shared" si="22"/>
        <v>0.99218592455820076</v>
      </c>
      <c r="I166">
        <f t="shared" si="18"/>
        <v>2.1674856340387505</v>
      </c>
      <c r="J166">
        <f t="shared" si="23"/>
        <v>0.98490107803478599</v>
      </c>
      <c r="K166">
        <f t="shared" si="25"/>
        <v>18.25</v>
      </c>
      <c r="L166">
        <f t="shared" si="26"/>
        <v>18.897446642774256</v>
      </c>
      <c r="O166">
        <v>43.5</v>
      </c>
      <c r="P166">
        <v>18.5</v>
      </c>
      <c r="Q166">
        <v>18.676036980755711</v>
      </c>
      <c r="R166">
        <v>19.145553921315788</v>
      </c>
    </row>
    <row r="167" spans="6:18" x14ac:dyDescent="0.25">
      <c r="F167">
        <f t="shared" si="24"/>
        <v>43.5</v>
      </c>
      <c r="G167">
        <f t="shared" si="21"/>
        <v>2.4405404529057506</v>
      </c>
      <c r="H167">
        <f t="shared" si="22"/>
        <v>0.99266734832223913</v>
      </c>
      <c r="I167">
        <f t="shared" si="18"/>
        <v>2.1905404529057506</v>
      </c>
      <c r="J167">
        <f t="shared" si="23"/>
        <v>0.98575746782745244</v>
      </c>
      <c r="K167">
        <f t="shared" si="25"/>
        <v>18.5</v>
      </c>
      <c r="L167">
        <f t="shared" si="26"/>
        <v>19.145553921315788</v>
      </c>
      <c r="O167">
        <v>43.75</v>
      </c>
      <c r="P167">
        <v>18.75</v>
      </c>
      <c r="Q167">
        <v>18.923840155263644</v>
      </c>
      <c r="R167">
        <v>19.393777911025897</v>
      </c>
    </row>
    <row r="168" spans="6:18" x14ac:dyDescent="0.25">
      <c r="F168">
        <f t="shared" si="24"/>
        <v>43.75</v>
      </c>
      <c r="G168">
        <f t="shared" si="21"/>
        <v>2.4634631517416907</v>
      </c>
      <c r="H168">
        <f t="shared" si="22"/>
        <v>0.9931198980688789</v>
      </c>
      <c r="I168">
        <f t="shared" si="18"/>
        <v>2.2134631517416907</v>
      </c>
      <c r="J168">
        <f t="shared" si="23"/>
        <v>0.98656713452077593</v>
      </c>
      <c r="K168">
        <f t="shared" si="25"/>
        <v>18.75</v>
      </c>
      <c r="L168">
        <f t="shared" si="26"/>
        <v>19.393777911025897</v>
      </c>
      <c r="O168">
        <v>44</v>
      </c>
      <c r="P168">
        <v>19</v>
      </c>
      <c r="Q168">
        <v>19.171775708056057</v>
      </c>
      <c r="R168">
        <v>19.642111602696492</v>
      </c>
    </row>
    <row r="169" spans="6:18" x14ac:dyDescent="0.25">
      <c r="F169">
        <f t="shared" si="24"/>
        <v>44</v>
      </c>
      <c r="G169">
        <f t="shared" si="21"/>
        <v>2.4862552362002419</v>
      </c>
      <c r="H169">
        <f t="shared" si="22"/>
        <v>0.99354523301066255</v>
      </c>
      <c r="I169">
        <f t="shared" si="18"/>
        <v>2.2362552362002419</v>
      </c>
      <c r="J169">
        <f t="shared" si="23"/>
        <v>0.98733247157128534</v>
      </c>
      <c r="K169">
        <f t="shared" si="25"/>
        <v>19</v>
      </c>
      <c r="L169">
        <f t="shared" si="26"/>
        <v>19.642111602696492</v>
      </c>
      <c r="O169">
        <v>44.25</v>
      </c>
      <c r="P169">
        <v>19.25</v>
      </c>
      <c r="Q169">
        <v>19.419835888058476</v>
      </c>
      <c r="R169">
        <v>19.890548390732324</v>
      </c>
    </row>
    <row r="170" spans="6:18" x14ac:dyDescent="0.25">
      <c r="F170">
        <f t="shared" si="24"/>
        <v>44.25</v>
      </c>
      <c r="G170">
        <f t="shared" si="21"/>
        <v>2.5089181863429513</v>
      </c>
      <c r="H170">
        <f t="shared" si="22"/>
        <v>0.99394492354465569</v>
      </c>
      <c r="I170">
        <f t="shared" si="18"/>
        <v>2.2589181863429513</v>
      </c>
      <c r="J170">
        <f t="shared" si="23"/>
        <v>0.98805576274790641</v>
      </c>
      <c r="K170">
        <f t="shared" si="25"/>
        <v>19.25</v>
      </c>
      <c r="L170">
        <f t="shared" si="26"/>
        <v>19.890548390732324</v>
      </c>
      <c r="O170">
        <v>44.5</v>
      </c>
      <c r="P170">
        <v>19.5</v>
      </c>
      <c r="Q170">
        <v>19.668013377713905</v>
      </c>
      <c r="R170">
        <v>20.139082051471362</v>
      </c>
    </row>
    <row r="171" spans="6:18" x14ac:dyDescent="0.25">
      <c r="F171">
        <f t="shared" si="24"/>
        <v>44.5</v>
      </c>
      <c r="G171">
        <f t="shared" si="21"/>
        <v>2.5314534572159753</v>
      </c>
      <c r="H171">
        <f t="shared" si="22"/>
        <v>0.99432045542251257</v>
      </c>
      <c r="I171">
        <f t="shared" si="18"/>
        <v>2.2814534572159753</v>
      </c>
      <c r="J171">
        <f t="shared" si="23"/>
        <v>0.98873918607853162</v>
      </c>
      <c r="K171">
        <f t="shared" si="25"/>
        <v>19.5</v>
      </c>
      <c r="L171">
        <f t="shared" si="26"/>
        <v>20.139082051471362</v>
      </c>
      <c r="O171">
        <v>44.75</v>
      </c>
      <c r="P171">
        <v>19.75</v>
      </c>
      <c r="Q171">
        <v>19.91630127052462</v>
      </c>
      <c r="R171">
        <v>20.387706722529817</v>
      </c>
    </row>
    <row r="172" spans="6:18" x14ac:dyDescent="0.25">
      <c r="F172">
        <f t="shared" si="24"/>
        <v>44.75</v>
      </c>
      <c r="G172">
        <f t="shared" si="21"/>
        <v>2.5538624794106548</v>
      </c>
      <c r="H172">
        <f t="shared" si="22"/>
        <v>0.99467323377804329</v>
      </c>
      <c r="I172">
        <f t="shared" si="18"/>
        <v>2.3038624794106548</v>
      </c>
      <c r="J172">
        <f t="shared" si="23"/>
        <v>0.98938481774957376</v>
      </c>
      <c r="K172">
        <f t="shared" si="25"/>
        <v>19.75</v>
      </c>
      <c r="L172">
        <f t="shared" si="26"/>
        <v>20.387706722529817</v>
      </c>
      <c r="O172">
        <v>45</v>
      </c>
      <c r="P172">
        <v>20</v>
      </c>
      <c r="Q172">
        <v>20.164693049600842</v>
      </c>
      <c r="R172">
        <v>20.636416883136285</v>
      </c>
    </row>
    <row r="173" spans="6:18" x14ac:dyDescent="0.25">
      <c r="F173">
        <f t="shared" si="24"/>
        <v>45</v>
      </c>
      <c r="G173">
        <f t="shared" si="21"/>
        <v>2.5761466596084763</v>
      </c>
      <c r="H173">
        <f t="shared" si="22"/>
        <v>0.99500458701189909</v>
      </c>
      <c r="I173">
        <f t="shared" si="18"/>
        <v>2.3261466596084763</v>
      </c>
      <c r="J173">
        <f t="shared" si="23"/>
        <v>0.98999463594902726</v>
      </c>
      <c r="K173">
        <f t="shared" si="25"/>
        <v>20</v>
      </c>
      <c r="L173">
        <f t="shared" si="26"/>
        <v>20.636416883136285</v>
      </c>
      <c r="O173">
        <v>45.25</v>
      </c>
      <c r="P173">
        <v>20.25</v>
      </c>
      <c r="Q173">
        <v>20.413182567184833</v>
      </c>
      <c r="R173">
        <v>20.885207335419132</v>
      </c>
    </row>
    <row r="174" spans="6:18" x14ac:dyDescent="0.25">
      <c r="F174">
        <f t="shared" si="24"/>
        <v>45.25</v>
      </c>
      <c r="G174">
        <f t="shared" si="21"/>
        <v>2.5983073811109376</v>
      </c>
      <c r="H174">
        <f t="shared" si="22"/>
        <v>0.99531577053366871</v>
      </c>
      <c r="I174">
        <f t="shared" si="18"/>
        <v>2.3483073811109376</v>
      </c>
      <c r="J174">
        <f t="shared" si="23"/>
        <v>0.99057052464479567</v>
      </c>
      <c r="K174">
        <f t="shared" si="25"/>
        <v>20.25</v>
      </c>
      <c r="L174">
        <f t="shared" si="26"/>
        <v>20.885207335419132</v>
      </c>
      <c r="O174">
        <v>45.5</v>
      </c>
      <c r="P174">
        <v>20.5</v>
      </c>
      <c r="Q174">
        <v>20.661764025119268</v>
      </c>
      <c r="R174">
        <v>21.134073186611779</v>
      </c>
    </row>
    <row r="175" spans="6:18" x14ac:dyDescent="0.25">
      <c r="F175">
        <f t="shared" si="24"/>
        <v>45.5</v>
      </c>
      <c r="G175">
        <f t="shared" si="21"/>
        <v>2.6203460043548161</v>
      </c>
      <c r="H175">
        <f t="shared" si="22"/>
        <v>0.99560797036227999</v>
      </c>
      <c r="I175">
        <f t="shared" si="18"/>
        <v>2.3703460043548161</v>
      </c>
      <c r="J175">
        <f t="shared" si="23"/>
        <v>0.99111427729117296</v>
      </c>
      <c r="K175">
        <f t="shared" si="25"/>
        <v>20.5</v>
      </c>
      <c r="L175">
        <f t="shared" si="26"/>
        <v>21.134073186611779</v>
      </c>
      <c r="O175">
        <v>45.75</v>
      </c>
      <c r="P175">
        <v>20.75</v>
      </c>
      <c r="Q175">
        <v>20.910431956227971</v>
      </c>
      <c r="R175">
        <v>21.383009832140413</v>
      </c>
    </row>
    <row r="176" spans="6:18" x14ac:dyDescent="0.25">
      <c r="F176">
        <f t="shared" si="24"/>
        <v>45.75</v>
      </c>
      <c r="G176">
        <f t="shared" si="21"/>
        <v>2.6422638674133183</v>
      </c>
      <c r="H176">
        <f t="shared" si="22"/>
        <v>0.99588230658612287</v>
      </c>
      <c r="I176">
        <f t="shared" si="18"/>
        <v>2.3922638674133183</v>
      </c>
      <c r="J176">
        <f t="shared" si="23"/>
        <v>0.99162760045741538</v>
      </c>
      <c r="K176">
        <f t="shared" si="25"/>
        <v>20.75</v>
      </c>
      <c r="L176">
        <f t="shared" si="26"/>
        <v>21.383009832140413</v>
      </c>
      <c r="O176">
        <v>46</v>
      </c>
      <c r="P176">
        <v>21</v>
      </c>
      <c r="Q176">
        <v>21.159181206577376</v>
      </c>
      <c r="R176">
        <v>21.632012939559431</v>
      </c>
    </row>
    <row r="177" spans="6:18" x14ac:dyDescent="0.25">
      <c r="F177">
        <f t="shared" si="24"/>
        <v>46</v>
      </c>
      <c r="G177">
        <f t="shared" si="21"/>
        <v>2.6640622864835772</v>
      </c>
      <c r="H177">
        <f t="shared" si="22"/>
        <v>0.99613983668476569</v>
      </c>
      <c r="I177">
        <f t="shared" si="18"/>
        <v>2.4140622864835772</v>
      </c>
      <c r="J177">
        <f t="shared" si="23"/>
        <v>0.99211211737329552</v>
      </c>
      <c r="K177">
        <f t="shared" si="25"/>
        <v>21</v>
      </c>
      <c r="L177">
        <f t="shared" si="26"/>
        <v>21.632012939559431</v>
      </c>
      <c r="O177">
        <v>46.25</v>
      </c>
      <c r="P177">
        <v>21.25</v>
      </c>
      <c r="Q177">
        <v>21.408006918586736</v>
      </c>
      <c r="R177">
        <v>21.881078433300264</v>
      </c>
    </row>
    <row r="178" spans="6:18" x14ac:dyDescent="0.25">
      <c r="F178">
        <f t="shared" si="24"/>
        <v>46.25</v>
      </c>
      <c r="G178">
        <f t="shared" si="21"/>
        <v>2.6857425563609341</v>
      </c>
      <c r="H178">
        <f t="shared" si="22"/>
        <v>0.99638155871453093</v>
      </c>
      <c r="I178">
        <f t="shared" si="18"/>
        <v>2.4357425563609341</v>
      </c>
      <c r="J178">
        <f t="shared" si="23"/>
        <v>0.9925693713874093</v>
      </c>
      <c r="K178">
        <f t="shared" si="25"/>
        <v>21.25</v>
      </c>
      <c r="L178">
        <f t="shared" si="26"/>
        <v>21.881078433300264</v>
      </c>
      <c r="O178">
        <v>46.5</v>
      </c>
      <c r="P178">
        <v>21.5</v>
      </c>
      <c r="Q178">
        <v>21.656904514955869</v>
      </c>
      <c r="R178">
        <v>22.130202480199809</v>
      </c>
    </row>
    <row r="179" spans="6:18" x14ac:dyDescent="0.25">
      <c r="F179">
        <f t="shared" si="24"/>
        <v>46.5</v>
      </c>
      <c r="G179">
        <f t="shared" si="21"/>
        <v>2.70730595090044</v>
      </c>
      <c r="H179">
        <f t="shared" si="22"/>
        <v>0.99660841436053049</v>
      </c>
      <c r="I179">
        <f t="shared" si="18"/>
        <v>2.45730595090044</v>
      </c>
      <c r="J179">
        <f t="shared" si="23"/>
        <v>0.99300082933480938</v>
      </c>
      <c r="K179">
        <f t="shared" si="25"/>
        <v>21.5</v>
      </c>
      <c r="L179">
        <f t="shared" si="26"/>
        <v>22.130202480199809</v>
      </c>
      <c r="O179">
        <v>46.75</v>
      </c>
      <c r="P179">
        <v>21.75</v>
      </c>
      <c r="Q179">
        <v>21.905869683378938</v>
      </c>
      <c r="R179">
        <v>22.379381475775496</v>
      </c>
    </row>
    <row r="180" spans="6:18" x14ac:dyDescent="0.25">
      <c r="F180">
        <f t="shared" si="24"/>
        <v>46.75</v>
      </c>
      <c r="G180">
        <f t="shared" si="21"/>
        <v>2.7287537234659816</v>
      </c>
      <c r="H180">
        <f t="shared" si="22"/>
        <v>0.99682129185804502</v>
      </c>
      <c r="I180">
        <f t="shared" si="18"/>
        <v>2.4787537234659816</v>
      </c>
      <c r="J180">
        <f t="shared" si="23"/>
        <v>0.99340788481126252</v>
      </c>
      <c r="K180">
        <f t="shared" si="25"/>
        <v>21.75</v>
      </c>
      <c r="L180">
        <f t="shared" si="26"/>
        <v>22.379381475775496</v>
      </c>
      <c r="O180">
        <v>47</v>
      </c>
      <c r="P180">
        <v>22</v>
      </c>
      <c r="Q180">
        <v>22.154898362013626</v>
      </c>
      <c r="R180">
        <v>22.628612031214654</v>
      </c>
    </row>
    <row r="181" spans="6:18" x14ac:dyDescent="0.25">
      <c r="F181">
        <f t="shared" si="24"/>
        <v>47</v>
      </c>
      <c r="G181">
        <f t="shared" si="21"/>
        <v>2.7500871073674311</v>
      </c>
      <c r="H181">
        <f t="shared" si="22"/>
        <v>0.99702102878636822</v>
      </c>
      <c r="I181">
        <f t="shared" si="18"/>
        <v>2.5000871073674311</v>
      </c>
      <c r="J181">
        <f t="shared" si="23"/>
        <v>0.9937918613520963</v>
      </c>
      <c r="K181">
        <f t="shared" si="25"/>
        <v>22</v>
      </c>
      <c r="L181">
        <f t="shared" si="26"/>
        <v>22.628612031214654</v>
      </c>
      <c r="O181">
        <v>47.25</v>
      </c>
      <c r="P181">
        <v>22.25</v>
      </c>
      <c r="Q181">
        <v>22.403986725675249</v>
      </c>
      <c r="R181">
        <v>22.87789096104683</v>
      </c>
    </row>
    <row r="182" spans="6:18" x14ac:dyDescent="0.25">
      <c r="F182">
        <f t="shared" si="24"/>
        <v>47.25</v>
      </c>
      <c r="G182">
        <f t="shared" si="21"/>
        <v>2.7713073162862041</v>
      </c>
      <c r="H182">
        <f t="shared" si="22"/>
        <v>0.9972084147384308</v>
      </c>
      <c r="I182">
        <f t="shared" si="18"/>
        <v>2.5213073162862041</v>
      </c>
      <c r="J182">
        <f t="shared" si="23"/>
        <v>0.99415401551419269</v>
      </c>
      <c r="K182">
        <f t="shared" si="25"/>
        <v>22.25</v>
      </c>
      <c r="L182">
        <f t="shared" si="26"/>
        <v>22.87789096104683</v>
      </c>
      <c r="O182">
        <v>47.5</v>
      </c>
      <c r="P182">
        <v>22.5</v>
      </c>
      <c r="Q182">
        <v>22.653131172726152</v>
      </c>
      <c r="R182">
        <v>23.127215271468224</v>
      </c>
    </row>
    <row r="183" spans="6:18" x14ac:dyDescent="0.25">
      <c r="F183">
        <f t="shared" si="24"/>
        <v>47.5</v>
      </c>
      <c r="G183">
        <f t="shared" si="21"/>
        <v>2.7924155446895789</v>
      </c>
      <c r="H183">
        <f t="shared" si="22"/>
        <v>0.99738419386967181</v>
      </c>
      <c r="I183">
        <f t="shared" si="18"/>
        <v>2.5424155446895789</v>
      </c>
      <c r="J183">
        <f t="shared" si="23"/>
        <v>0.99449553986022721</v>
      </c>
      <c r="K183">
        <f t="shared" si="25"/>
        <v>22.5</v>
      </c>
      <c r="L183">
        <f t="shared" si="26"/>
        <v>23.127215271468224</v>
      </c>
      <c r="O183">
        <v>47.75</v>
      </c>
      <c r="P183">
        <v>22.75</v>
      </c>
      <c r="Q183">
        <v>22.902328312631163</v>
      </c>
      <c r="R183">
        <v>23.376582149288726</v>
      </c>
    </row>
    <row r="184" spans="6:18" x14ac:dyDescent="0.25">
      <c r="F184">
        <f t="shared" si="24"/>
        <v>47.75</v>
      </c>
      <c r="G184">
        <f t="shared" si="21"/>
        <v>2.8134129682341538</v>
      </c>
      <c r="H184">
        <f t="shared" si="22"/>
        <v>0.9975490673297488</v>
      </c>
      <c r="I184">
        <f t="shared" si="18"/>
        <v>2.5634129682341538</v>
      </c>
      <c r="J184">
        <f t="shared" si="23"/>
        <v>0.99481756584473791</v>
      </c>
      <c r="K184">
        <f t="shared" si="25"/>
        <v>22.75</v>
      </c>
      <c r="L184">
        <f t="shared" si="26"/>
        <v>23.376582149288726</v>
      </c>
      <c r="O184">
        <v>48</v>
      </c>
      <c r="P184">
        <v>23</v>
      </c>
      <c r="Q184">
        <v>23.15157495415065</v>
      </c>
      <c r="R184">
        <v>23.625988951472532</v>
      </c>
    </row>
    <row r="185" spans="6:18" x14ac:dyDescent="0.25">
      <c r="F185">
        <f t="shared" si="24"/>
        <v>48</v>
      </c>
      <c r="G185">
        <f t="shared" si="21"/>
        <v>2.8343007441587607</v>
      </c>
      <c r="H185">
        <f t="shared" si="22"/>
        <v>0.99770369558076255</v>
      </c>
      <c r="I185">
        <f t="shared" si="18"/>
        <v>2.5843007441587607</v>
      </c>
      <c r="J185">
        <f t="shared" si="23"/>
        <v>0.99512116660203542</v>
      </c>
      <c r="K185">
        <f t="shared" si="25"/>
        <v>23</v>
      </c>
      <c r="L185">
        <f t="shared" si="26"/>
        <v>23.625988951472532</v>
      </c>
      <c r="O185">
        <v>48.25</v>
      </c>
      <c r="P185">
        <v>23.25</v>
      </c>
      <c r="Q185">
        <v>23.400868094143533</v>
      </c>
      <c r="R185">
        <v>23.875433195244614</v>
      </c>
    </row>
    <row r="186" spans="6:18" x14ac:dyDescent="0.25">
      <c r="F186">
        <f t="shared" si="24"/>
        <v>48.25</v>
      </c>
      <c r="G186">
        <f t="shared" si="21"/>
        <v>2.8550800116671766</v>
      </c>
      <c r="H186">
        <f t="shared" si="22"/>
        <v>0.99784870060573705</v>
      </c>
      <c r="I186">
        <f t="shared" si="18"/>
        <v>2.6050800116671766</v>
      </c>
      <c r="J186">
        <f t="shared" si="23"/>
        <v>0.99540735963635463</v>
      </c>
      <c r="K186">
        <f t="shared" si="25"/>
        <v>23.25</v>
      </c>
      <c r="L186">
        <f t="shared" si="26"/>
        <v>23.875433195244614</v>
      </c>
      <c r="O186">
        <v>48.5</v>
      </c>
      <c r="P186">
        <v>23.5</v>
      </c>
      <c r="Q186">
        <v>23.650204906953007</v>
      </c>
      <c r="R186">
        <v>24.124912548735892</v>
      </c>
    </row>
    <row r="187" spans="6:18" x14ac:dyDescent="0.25">
      <c r="F187">
        <f t="shared" si="24"/>
        <v>48.5</v>
      </c>
      <c r="G187">
        <f t="shared" si="21"/>
        <v>2.8757518923009471</v>
      </c>
      <c r="H187">
        <f t="shared" si="22"/>
        <v>0.99798466801112917</v>
      </c>
      <c r="I187">
        <f t="shared" si="18"/>
        <v>2.6257518923009471</v>
      </c>
      <c r="J187">
        <f t="shared" si="23"/>
        <v>0.99567710941498633</v>
      </c>
      <c r="K187">
        <f t="shared" si="25"/>
        <v>23.5</v>
      </c>
      <c r="L187">
        <f t="shared" si="26"/>
        <v>24.124912548735892</v>
      </c>
      <c r="O187">
        <v>48.75</v>
      </c>
      <c r="P187">
        <v>23.75</v>
      </c>
      <c r="Q187">
        <v>23.899582734349153</v>
      </c>
      <c r="R187">
        <v>24.37442482214124</v>
      </c>
    </row>
    <row r="188" spans="6:18" x14ac:dyDescent="0.25">
      <c r="F188">
        <f t="shared" si="24"/>
        <v>48.75</v>
      </c>
      <c r="G188">
        <f t="shared" si="21"/>
        <v>2.8963174903026219</v>
      </c>
      <c r="H188">
        <f t="shared" si="22"/>
        <v>0.9981121490271585</v>
      </c>
      <c r="I188">
        <f t="shared" si="18"/>
        <v>2.6463174903026219</v>
      </c>
      <c r="J188">
        <f t="shared" si="23"/>
        <v>0.99593132986542654</v>
      </c>
      <c r="K188">
        <f t="shared" si="25"/>
        <v>23.75</v>
      </c>
      <c r="L188">
        <f t="shared" si="26"/>
        <v>24.37442482214124</v>
      </c>
      <c r="O188">
        <v>49</v>
      </c>
      <c r="P188">
        <v>24</v>
      </c>
      <c r="Q188">
        <v>24.148999076002532</v>
      </c>
      <c r="R188">
        <v>24.623967959365174</v>
      </c>
    </row>
    <row r="189" spans="6:18" x14ac:dyDescent="0.25">
      <c r="F189">
        <f t="shared" si="24"/>
        <v>49</v>
      </c>
      <c r="G189">
        <f t="shared" si="21"/>
        <v>2.9167778929697032</v>
      </c>
      <c r="H189">
        <f t="shared" si="22"/>
        <v>0.99823166240974071</v>
      </c>
      <c r="I189">
        <f t="shared" si="18"/>
        <v>2.6667778929697032</v>
      </c>
      <c r="J189">
        <f t="shared" si="23"/>
        <v>0.99617088677784371</v>
      </c>
      <c r="K189">
        <f t="shared" si="25"/>
        <v>24</v>
      </c>
      <c r="L189">
        <f t="shared" si="26"/>
        <v>24.623967959365174</v>
      </c>
      <c r="O189">
        <v>49.25</v>
      </c>
      <c r="P189">
        <v>24.25</v>
      </c>
      <c r="Q189">
        <v>24.398451580464648</v>
      </c>
      <c r="R189">
        <v>24.873540030131124</v>
      </c>
    </row>
    <row r="190" spans="6:18" x14ac:dyDescent="0.25">
      <c r="F190">
        <f t="shared" si="24"/>
        <v>49.25</v>
      </c>
      <c r="G190">
        <f t="shared" si="21"/>
        <v>2.9371341709995886</v>
      </c>
      <c r="H190">
        <f t="shared" si="22"/>
        <v>0.99834369624778785</v>
      </c>
      <c r="I190">
        <f t="shared" si="18"/>
        <v>2.6871341709995886</v>
      </c>
      <c r="J190">
        <f t="shared" si="23"/>
        <v>0.99639660011439179</v>
      </c>
      <c r="K190">
        <f t="shared" si="25"/>
        <v>24.25</v>
      </c>
      <c r="L190">
        <f t="shared" si="26"/>
        <v>24.873540030131124</v>
      </c>
      <c r="O190">
        <v>49.5</v>
      </c>
      <c r="P190">
        <v>24.5</v>
      </c>
      <c r="Q190">
        <v>24.647938036631142</v>
      </c>
      <c r="R190">
        <v>25.12313922253108</v>
      </c>
    </row>
    <row r="191" spans="6:18" x14ac:dyDescent="0.25">
      <c r="F191">
        <f t="shared" si="24"/>
        <v>49.5</v>
      </c>
      <c r="G191">
        <f t="shared" si="21"/>
        <v>2.9573873788257754</v>
      </c>
      <c r="H191">
        <f t="shared" si="22"/>
        <v>0.99844870967960064</v>
      </c>
      <c r="I191">
        <f t="shared" si="18"/>
        <v>2.7073873788257754</v>
      </c>
      <c r="J191">
        <f t="shared" si="23"/>
        <v>0.99660924622709013</v>
      </c>
      <c r="K191">
        <f t="shared" si="25"/>
        <v>24.5</v>
      </c>
      <c r="L191">
        <f t="shared" si="26"/>
        <v>25.12313922253108</v>
      </c>
      <c r="O191">
        <v>49.75</v>
      </c>
      <c r="P191">
        <v>24.75</v>
      </c>
      <c r="Q191">
        <v>24.897456365664887</v>
      </c>
      <c r="R191">
        <v>25.372763835993386</v>
      </c>
    </row>
    <row r="192" spans="6:18" x14ac:dyDescent="0.25">
      <c r="F192">
        <f t="shared" si="24"/>
        <v>49.75</v>
      </c>
      <c r="G192">
        <f t="shared" si="21"/>
        <v>2.9775385549456042</v>
      </c>
      <c r="H192">
        <f t="shared" si="22"/>
        <v>0.9985471345220297</v>
      </c>
      <c r="I192">
        <f t="shared" si="18"/>
        <v>2.7275385549456042</v>
      </c>
      <c r="J192">
        <f t="shared" si="23"/>
        <v>0.99680955998616116</v>
      </c>
      <c r="K192">
        <f t="shared" si="25"/>
        <v>24.75</v>
      </c>
      <c r="L192">
        <f t="shared" si="26"/>
        <v>25.372763835993386</v>
      </c>
      <c r="O192">
        <v>50</v>
      </c>
      <c r="P192">
        <v>25</v>
      </c>
      <c r="Q192">
        <v>25.147004613356941</v>
      </c>
      <c r="R192">
        <v>25.622412274647225</v>
      </c>
    </row>
    <row r="193" spans="6:12" x14ac:dyDescent="0.25">
      <c r="F193">
        <f t="shared" si="24"/>
        <v>50</v>
      </c>
      <c r="G193">
        <f t="shared" si="21"/>
        <v>2.9975887222397812</v>
      </c>
      <c r="H193">
        <f t="shared" si="22"/>
        <v>0.99863937681601889</v>
      </c>
      <c r="I193">
        <f t="shared" si="18"/>
        <v>2.7475887222397812</v>
      </c>
      <c r="J193">
        <f t="shared" si="23"/>
        <v>0.99699823682085287</v>
      </c>
      <c r="K193">
        <f t="shared" si="25"/>
        <v>25</v>
      </c>
      <c r="L193">
        <f t="shared" si="26"/>
        <v>25.622412274647225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8CE0-23B6-475F-AC04-32ACB10C3B42}">
  <dimension ref="A1:AO193"/>
  <sheetViews>
    <sheetView topLeftCell="Z1" workbookViewId="0">
      <pane ySplit="1" topLeftCell="A175" activePane="bottomLeft" state="frozen"/>
      <selection pane="bottomLeft" activeCell="AS179" sqref="AS179"/>
    </sheetView>
  </sheetViews>
  <sheetFormatPr defaultRowHeight="15" x14ac:dyDescent="0.25"/>
  <cols>
    <col min="8" max="8" width="12" bestFit="1" customWidth="1"/>
  </cols>
  <sheetData>
    <row r="1" spans="1:41" x14ac:dyDescent="0.25">
      <c r="C1" t="s">
        <v>1</v>
      </c>
      <c r="G1" t="s">
        <v>21</v>
      </c>
      <c r="H1">
        <v>0.25</v>
      </c>
      <c r="K1" t="s">
        <v>21</v>
      </c>
      <c r="L1">
        <v>0.5</v>
      </c>
      <c r="O1" t="s">
        <v>21</v>
      </c>
      <c r="P1">
        <v>0.75</v>
      </c>
      <c r="S1" t="s">
        <v>21</v>
      </c>
      <c r="T1">
        <v>1</v>
      </c>
      <c r="W1" t="s">
        <v>0</v>
      </c>
      <c r="X1" t="s">
        <v>23</v>
      </c>
      <c r="Y1" t="s">
        <v>15</v>
      </c>
      <c r="Z1" t="s">
        <v>16</v>
      </c>
      <c r="AA1" t="s">
        <v>17</v>
      </c>
      <c r="AB1" t="s">
        <v>18</v>
      </c>
      <c r="AD1" t="s">
        <v>36</v>
      </c>
      <c r="AE1" t="s">
        <v>37</v>
      </c>
      <c r="AF1" t="s">
        <v>38</v>
      </c>
      <c r="AG1" t="s">
        <v>39</v>
      </c>
    </row>
    <row r="2" spans="1:41" x14ac:dyDescent="0.25">
      <c r="C2">
        <v>25</v>
      </c>
      <c r="E2" t="s">
        <v>23</v>
      </c>
      <c r="F2" t="s">
        <v>0</v>
      </c>
      <c r="G2" t="s">
        <v>19</v>
      </c>
      <c r="H2" t="s">
        <v>20</v>
      </c>
      <c r="I2" t="s">
        <v>22</v>
      </c>
      <c r="J2" t="s">
        <v>0</v>
      </c>
      <c r="K2" t="s">
        <v>19</v>
      </c>
      <c r="L2" t="s">
        <v>20</v>
      </c>
      <c r="M2" t="s">
        <v>24</v>
      </c>
      <c r="N2" t="s">
        <v>0</v>
      </c>
      <c r="O2" t="s">
        <v>19</v>
      </c>
      <c r="P2" t="s">
        <v>20</v>
      </c>
      <c r="Q2" t="s">
        <v>25</v>
      </c>
      <c r="R2" t="s">
        <v>0</v>
      </c>
      <c r="S2" t="s">
        <v>19</v>
      </c>
      <c r="T2" t="s">
        <v>20</v>
      </c>
      <c r="U2" t="s">
        <v>26</v>
      </c>
      <c r="W2">
        <v>2.5</v>
      </c>
      <c r="X2">
        <v>22.5</v>
      </c>
      <c r="Y2">
        <v>22.359769767277022</v>
      </c>
      <c r="Z2">
        <v>22.220326115299269</v>
      </c>
      <c r="AA2">
        <v>22.081664670335712</v>
      </c>
      <c r="AB2">
        <v>21.943782789723112</v>
      </c>
      <c r="AD2">
        <f>IF(Y2&lt;$X2,1,0)</f>
        <v>1</v>
      </c>
      <c r="AE2">
        <f>IF(Z2&lt;$X2,1,0)</f>
        <v>1</v>
      </c>
      <c r="AF2">
        <f t="shared" ref="AF2:AG2" si="0">IF(AA2&lt;$X2,1,0)</f>
        <v>1</v>
      </c>
      <c r="AG2">
        <f t="shared" si="0"/>
        <v>1</v>
      </c>
      <c r="AN2" t="s">
        <v>0</v>
      </c>
      <c r="AO2" t="s">
        <v>35</v>
      </c>
    </row>
    <row r="3" spans="1:41" x14ac:dyDescent="0.25">
      <c r="C3" t="s">
        <v>2</v>
      </c>
      <c r="D3" s="1">
        <v>2.2499999999999999E-2</v>
      </c>
      <c r="E3">
        <f>IF($C$2-F3&gt;0,$C$2-F3,0)</f>
        <v>22.5</v>
      </c>
      <c r="F3">
        <v>2.5</v>
      </c>
      <c r="G3">
        <f>NORMSDIST(-'CALL- OPTION'!G3)</f>
        <v>1</v>
      </c>
      <c r="H3">
        <f>NORMSDIST(-'CALL- OPTION'!I3)</f>
        <v>1</v>
      </c>
      <c r="I3">
        <f>$C$2*EXP(-$D$3*$H$1)*H3-F3*G3</f>
        <v>22.359769767277022</v>
      </c>
      <c r="J3">
        <v>2.5</v>
      </c>
      <c r="K3">
        <f>NORMSDIST(-'CALL- OPTION'!N3)</f>
        <v>0.99999999985506116</v>
      </c>
      <c r="L3">
        <f>NORMSDIST(-'CALL- OPTION'!P3)</f>
        <v>0.99999999998608813</v>
      </c>
      <c r="M3">
        <f>$C$2*EXP(-$D$3*$L$1)*L3-J3*K3</f>
        <v>22.220326115299269</v>
      </c>
      <c r="N3">
        <v>2.5</v>
      </c>
      <c r="O3">
        <f>NORMSDIST(-'CALL- OPTION'!T3)</f>
        <v>0.99999979268460848</v>
      </c>
      <c r="P3">
        <f>NORMSDIST(-'CALL- OPTION'!V3)</f>
        <v>0.99999998047861072</v>
      </c>
      <c r="Q3">
        <f>$C$2*EXP(-$D$3*$P$1)*P3-N3*O3</f>
        <v>22.081664670335712</v>
      </c>
      <c r="R3">
        <v>2.5</v>
      </c>
      <c r="S3">
        <f>NORMSDIST(-'CALL- OPTION'!Z3)</f>
        <v>0.99999417187530903</v>
      </c>
      <c r="T3">
        <f>NORMSDIST(-'CALL- OPTION'!AB3)</f>
        <v>0.99999948001407557</v>
      </c>
      <c r="U3">
        <f>$C$2*EXP(-$D$3*$T$1)*T3-R3*S3</f>
        <v>21.943782789723112</v>
      </c>
      <c r="W3">
        <f>W2+0.25</f>
        <v>2.75</v>
      </c>
      <c r="X3">
        <v>22.25</v>
      </c>
      <c r="Y3">
        <v>22.109769767277022</v>
      </c>
      <c r="Z3">
        <v>21.970326115396706</v>
      </c>
      <c r="AA3">
        <v>21.831664767753683</v>
      </c>
      <c r="AB3">
        <v>21.69378587563569</v>
      </c>
      <c r="AD3">
        <f t="shared" ref="AD3:AD38" si="1">IF(Y3&lt;$X3,1,0)</f>
        <v>1</v>
      </c>
      <c r="AE3">
        <f t="shared" ref="AE3:AE38" si="2">IF(Z3&lt;$X3,1,0)</f>
        <v>1</v>
      </c>
      <c r="AF3">
        <f t="shared" ref="AF3:AF38" si="3">IF(AA3&lt;$X3,1,0)</f>
        <v>1</v>
      </c>
      <c r="AG3">
        <f t="shared" ref="AG3:AG38" si="4">IF(AB3&lt;$X3,1,0)</f>
        <v>1</v>
      </c>
      <c r="AN3">
        <v>2.5</v>
      </c>
      <c r="AO3">
        <f>-G3</f>
        <v>-1</v>
      </c>
    </row>
    <row r="4" spans="1:41" x14ac:dyDescent="0.25">
      <c r="C4" t="s">
        <v>3</v>
      </c>
      <c r="D4">
        <v>0.5</v>
      </c>
      <c r="E4">
        <f t="shared" ref="E4:E67" si="5">IF($C$2-F4&gt;0,$C$2-F4,0)</f>
        <v>22.25</v>
      </c>
      <c r="F4">
        <f>F3+0.25</f>
        <v>2.75</v>
      </c>
      <c r="G4">
        <f>NORMSDIST(-'CALL- OPTION'!G4)</f>
        <v>1</v>
      </c>
      <c r="H4">
        <f>NORMSDIST(-'CALL- OPTION'!I4)</f>
        <v>1</v>
      </c>
      <c r="I4">
        <f t="shared" ref="I4:I67" si="6">$C$2*EXP(-$D$3*$H$1)*H4-F4*G4</f>
        <v>22.109769767277022</v>
      </c>
      <c r="J4">
        <f>J3+0.25</f>
        <v>2.75</v>
      </c>
      <c r="K4">
        <f>NORMSDIST(-'CALL- OPTION'!N4)</f>
        <v>0.99999999920281923</v>
      </c>
      <c r="L4">
        <f>NORMSDIST(-'CALL- OPTION'!P4)</f>
        <v>0.99999999991600552</v>
      </c>
      <c r="M4">
        <f t="shared" ref="M4:M67" si="7">$C$2*EXP(-$D$3*$L$1)*L4-J4*K4</f>
        <v>21.970326115396706</v>
      </c>
      <c r="N4">
        <f>N3+0.25</f>
        <v>2.75</v>
      </c>
      <c r="O4">
        <f>NORMSDIST(-'CALL- OPTION'!T4)</f>
        <v>0.99999935732418954</v>
      </c>
      <c r="P4">
        <f>NORMSDIST(-'CALL- OPTION'!V4)</f>
        <v>0.99999993362856843</v>
      </c>
      <c r="Q4">
        <f t="shared" ref="Q4:Q67" si="8">$C$2*EXP(-$D$3*$P$1)*P4-N4*O4</f>
        <v>21.831664767753683</v>
      </c>
      <c r="R4">
        <f>R3+0.25</f>
        <v>2.75</v>
      </c>
      <c r="S4">
        <f>NORMSDIST(-'CALL- OPTION'!Z4)</f>
        <v>0.99998625371592942</v>
      </c>
      <c r="T4">
        <f>NORMSDIST(-'CALL- OPTION'!AB4)</f>
        <v>0.99999865583483138</v>
      </c>
      <c r="U4">
        <f t="shared" ref="U4:U67" si="9">$C$2*EXP(-$D$3*$T$1)*T4-R4*S4</f>
        <v>21.69378587563569</v>
      </c>
      <c r="W4">
        <f t="shared" ref="W4:W67" si="10">W3+0.25</f>
        <v>3</v>
      </c>
      <c r="X4">
        <v>22</v>
      </c>
      <c r="Y4">
        <v>21.859769767277022</v>
      </c>
      <c r="Z4">
        <v>21.720326115864719</v>
      </c>
      <c r="AA4">
        <v>21.581665045382938</v>
      </c>
      <c r="AB4">
        <v>21.443792657084394</v>
      </c>
      <c r="AD4">
        <f t="shared" si="1"/>
        <v>1</v>
      </c>
      <c r="AE4">
        <f t="shared" si="2"/>
        <v>1</v>
      </c>
      <c r="AF4">
        <f t="shared" si="3"/>
        <v>1</v>
      </c>
      <c r="AG4">
        <f t="shared" si="4"/>
        <v>1</v>
      </c>
      <c r="AN4">
        <v>2.75</v>
      </c>
      <c r="AO4">
        <f t="shared" ref="AO4:AO67" si="11">-G4</f>
        <v>-1</v>
      </c>
    </row>
    <row r="5" spans="1:41" x14ac:dyDescent="0.25">
      <c r="E5">
        <f t="shared" si="5"/>
        <v>22</v>
      </c>
      <c r="F5">
        <f t="shared" ref="F5:F68" si="12">F4+0.25</f>
        <v>3</v>
      </c>
      <c r="G5">
        <f>NORMSDIST(-'CALL- OPTION'!G5)</f>
        <v>1</v>
      </c>
      <c r="H5">
        <f>NORMSDIST(-'CALL- OPTION'!I5)</f>
        <v>1</v>
      </c>
      <c r="I5">
        <f t="shared" si="6"/>
        <v>21.859769767277022</v>
      </c>
      <c r="J5">
        <f t="shared" ref="J5:J68" si="13">J4+0.25</f>
        <v>3</v>
      </c>
      <c r="K5">
        <f>NORMSDIST(-'CALL- OPTION'!N5)</f>
        <v>0.99999999644730286</v>
      </c>
      <c r="L5">
        <f>NORMSDIST(-'CALL- OPTION'!P5)</f>
        <v>0.9999999995924731</v>
      </c>
      <c r="M5">
        <f t="shared" si="7"/>
        <v>21.720326115864719</v>
      </c>
      <c r="N5">
        <f t="shared" ref="N5:N68" si="14">N4+0.25</f>
        <v>3</v>
      </c>
      <c r="O5">
        <f>NORMSDIST(-'CALL- OPTION'!T5)</f>
        <v>0.99999826687948712</v>
      </c>
      <c r="P5">
        <f>NORMSDIST(-'CALL- OPTION'!V5)</f>
        <v>0.99999980530634724</v>
      </c>
      <c r="Q5">
        <f t="shared" si="8"/>
        <v>21.581665045382938</v>
      </c>
      <c r="R5">
        <f t="shared" ref="R5:R68" si="15">R4+0.25</f>
        <v>3</v>
      </c>
      <c r="S5">
        <f>NORMSDIST(-'CALL- OPTION'!Z5)</f>
        <v>0.99997081150617595</v>
      </c>
      <c r="T5">
        <f>NORMSDIST(-'CALL- OPTION'!AB5)</f>
        <v>0.99999689744271958</v>
      </c>
      <c r="U5">
        <f t="shared" si="9"/>
        <v>21.443792657084394</v>
      </c>
      <c r="W5">
        <f t="shared" si="10"/>
        <v>3.25</v>
      </c>
      <c r="X5">
        <v>21.75</v>
      </c>
      <c r="Y5">
        <v>21.609769767277022</v>
      </c>
      <c r="Z5">
        <v>21.470326117736953</v>
      </c>
      <c r="AA5">
        <v>21.33166574526577</v>
      </c>
      <c r="AB5">
        <v>21.193806245074381</v>
      </c>
      <c r="AD5">
        <f t="shared" si="1"/>
        <v>1</v>
      </c>
      <c r="AE5">
        <f t="shared" si="2"/>
        <v>1</v>
      </c>
      <c r="AF5">
        <f t="shared" si="3"/>
        <v>1</v>
      </c>
      <c r="AG5">
        <f t="shared" si="4"/>
        <v>1</v>
      </c>
      <c r="AN5">
        <v>3</v>
      </c>
      <c r="AO5">
        <f t="shared" si="11"/>
        <v>-1</v>
      </c>
    </row>
    <row r="6" spans="1:41" x14ac:dyDescent="0.25">
      <c r="E6">
        <f t="shared" si="5"/>
        <v>21.75</v>
      </c>
      <c r="F6">
        <f t="shared" si="12"/>
        <v>3.25</v>
      </c>
      <c r="G6">
        <f>NORMSDIST(-'CALL- OPTION'!G6)</f>
        <v>0.99999999999999944</v>
      </c>
      <c r="H6">
        <f>NORMSDIST(-'CALL- OPTION'!I6)</f>
        <v>0.99999999999999989</v>
      </c>
      <c r="I6">
        <f t="shared" si="6"/>
        <v>21.609769767277022</v>
      </c>
      <c r="J6">
        <f t="shared" si="13"/>
        <v>3.25</v>
      </c>
      <c r="K6">
        <f>NORMSDIST(-'CALL- OPTION'!N6)</f>
        <v>0.9999999866664705</v>
      </c>
      <c r="L6">
        <f>NORMSDIST(-'CALL- OPTION'!P6)</f>
        <v>0.99999999834638731</v>
      </c>
      <c r="M6">
        <f t="shared" si="7"/>
        <v>21.470326117736953</v>
      </c>
      <c r="N6">
        <f t="shared" si="14"/>
        <v>3.25</v>
      </c>
      <c r="O6">
        <f>NORMSDIST(-'CALL- OPTION'!T6)</f>
        <v>0.9999958289474038</v>
      </c>
      <c r="P6">
        <f>NORMSDIST(-'CALL- OPTION'!V6)</f>
        <v>0.99999949382717446</v>
      </c>
      <c r="Q6">
        <f t="shared" si="8"/>
        <v>21.33166574526577</v>
      </c>
      <c r="R6">
        <f t="shared" si="15"/>
        <v>3.25</v>
      </c>
      <c r="S6">
        <f>NORMSDIST(-'CALL- OPTION'!Z6)</f>
        <v>0.99994311865253449</v>
      </c>
      <c r="T6">
        <f>NORMSDIST(-'CALL- OPTION'!AB6)</f>
        <v>0.99999347281262463</v>
      </c>
      <c r="U6">
        <f t="shared" si="9"/>
        <v>21.193806245074381</v>
      </c>
      <c r="W6">
        <f t="shared" si="10"/>
        <v>3.5</v>
      </c>
      <c r="X6">
        <v>21.5</v>
      </c>
      <c r="Y6">
        <v>21.359769767277026</v>
      </c>
      <c r="Z6">
        <v>21.220326124173305</v>
      </c>
      <c r="AA6">
        <v>21.081667339473007</v>
      </c>
      <c r="AB6">
        <v>20.943831472070755</v>
      </c>
      <c r="AD6">
        <f t="shared" si="1"/>
        <v>1</v>
      </c>
      <c r="AE6">
        <f t="shared" si="2"/>
        <v>1</v>
      </c>
      <c r="AF6">
        <f t="shared" si="3"/>
        <v>1</v>
      </c>
      <c r="AG6">
        <f t="shared" si="4"/>
        <v>1</v>
      </c>
      <c r="AN6">
        <v>3.25</v>
      </c>
      <c r="AO6">
        <f t="shared" si="11"/>
        <v>-0.99999999999999944</v>
      </c>
    </row>
    <row r="7" spans="1:41" x14ac:dyDescent="0.25">
      <c r="E7">
        <f t="shared" si="5"/>
        <v>21.5</v>
      </c>
      <c r="F7">
        <f t="shared" si="12"/>
        <v>3.5</v>
      </c>
      <c r="G7">
        <f>NORMSDIST(-'CALL- OPTION'!G7)</f>
        <v>0.999999999999994</v>
      </c>
      <c r="H7">
        <f>NORMSDIST(-'CALL- OPTION'!I7)</f>
        <v>0.99999999999999922</v>
      </c>
      <c r="I7">
        <f t="shared" si="6"/>
        <v>21.359769767277026</v>
      </c>
      <c r="J7">
        <f t="shared" si="13"/>
        <v>3.5</v>
      </c>
      <c r="K7">
        <f>NORMSDIST(-'CALL- OPTION'!N7)</f>
        <v>0.99999995660486729</v>
      </c>
      <c r="L7">
        <f>NORMSDIST(-'CALL- OPTION'!P7)</f>
        <v>0.99999999421567154</v>
      </c>
      <c r="M7">
        <f t="shared" si="7"/>
        <v>21.220326124173305</v>
      </c>
      <c r="N7">
        <f t="shared" si="14"/>
        <v>3.5</v>
      </c>
      <c r="O7">
        <f>NORMSDIST(-'CALL- OPTION'!T7)</f>
        <v>0.99999086573843565</v>
      </c>
      <c r="P7">
        <f>NORMSDIST(-'CALL- OPTION'!V7)</f>
        <v>0.99999880958599097</v>
      </c>
      <c r="Q7">
        <f t="shared" si="8"/>
        <v>21.081667339473007</v>
      </c>
      <c r="R7">
        <f t="shared" si="15"/>
        <v>3.5</v>
      </c>
      <c r="S7">
        <f>NORMSDIST(-'CALL- OPTION'!Z7)</f>
        <v>0.99989676904289915</v>
      </c>
      <c r="T7">
        <f>NORMSDIST(-'CALL- OPTION'!AB7)</f>
        <v>0.99998728649575952</v>
      </c>
      <c r="U7">
        <f t="shared" si="9"/>
        <v>20.943831472070755</v>
      </c>
      <c r="W7">
        <f t="shared" si="10"/>
        <v>3.75</v>
      </c>
      <c r="X7">
        <v>21.25</v>
      </c>
      <c r="Y7">
        <v>21.109769767277029</v>
      </c>
      <c r="Z7">
        <v>20.970326143657203</v>
      </c>
      <c r="AA7">
        <v>20.831670674963775</v>
      </c>
      <c r="AB7">
        <v>20.693875410583594</v>
      </c>
      <c r="AD7">
        <f t="shared" si="1"/>
        <v>1</v>
      </c>
      <c r="AE7">
        <f t="shared" si="2"/>
        <v>1</v>
      </c>
      <c r="AF7">
        <f t="shared" si="3"/>
        <v>1</v>
      </c>
      <c r="AG7">
        <f t="shared" si="4"/>
        <v>1</v>
      </c>
      <c r="AN7">
        <v>3.5</v>
      </c>
      <c r="AO7">
        <f t="shared" si="11"/>
        <v>-0.999999999999994</v>
      </c>
    </row>
    <row r="8" spans="1:41" x14ac:dyDescent="0.25">
      <c r="E8">
        <f t="shared" si="5"/>
        <v>21.25</v>
      </c>
      <c r="F8">
        <f t="shared" si="12"/>
        <v>3.75</v>
      </c>
      <c r="G8">
        <f>NORMSDIST(-'CALL- OPTION'!G8)</f>
        <v>0.99999999999995004</v>
      </c>
      <c r="H8">
        <f>NORMSDIST(-'CALL- OPTION'!I8)</f>
        <v>0.99999999999999267</v>
      </c>
      <c r="I8">
        <f t="shared" si="6"/>
        <v>21.109769767277029</v>
      </c>
      <c r="J8">
        <f t="shared" si="13"/>
        <v>3.75</v>
      </c>
      <c r="K8">
        <f>NORMSDIST(-'CALL- OPTION'!N8)</f>
        <v>0.99999987471123675</v>
      </c>
      <c r="L8">
        <f>NORMSDIST(-'CALL- OPTION'!P8)</f>
        <v>0.99999998214196351</v>
      </c>
      <c r="M8">
        <f t="shared" si="7"/>
        <v>20.970326143657203</v>
      </c>
      <c r="N8">
        <f t="shared" si="14"/>
        <v>3.75</v>
      </c>
      <c r="O8">
        <f>NORMSDIST(-'CALL- OPTION'!T8)</f>
        <v>0.99998152224460446</v>
      </c>
      <c r="P8">
        <f>NORMSDIST(-'CALL- OPTION'!V8)</f>
        <v>0.99999742700360694</v>
      </c>
      <c r="Q8">
        <f t="shared" si="8"/>
        <v>20.831670674963775</v>
      </c>
      <c r="R8">
        <f t="shared" si="15"/>
        <v>3.75</v>
      </c>
      <c r="S8">
        <f>NORMSDIST(-'CALL- OPTION'!Z8)</f>
        <v>0.99982353585776818</v>
      </c>
      <c r="T8">
        <f>NORMSDIST(-'CALL- OPTION'!AB8)</f>
        <v>0.99997679328804279</v>
      </c>
      <c r="U8">
        <f t="shared" si="9"/>
        <v>20.693875410583594</v>
      </c>
      <c r="W8">
        <f t="shared" si="10"/>
        <v>4</v>
      </c>
      <c r="X8">
        <v>21</v>
      </c>
      <c r="Y8">
        <v>20.859769767277065</v>
      </c>
      <c r="Z8">
        <v>20.720326196601093</v>
      </c>
      <c r="AA8">
        <v>20.581677168615318</v>
      </c>
      <c r="AB8">
        <v>20.443947909826317</v>
      </c>
      <c r="AD8">
        <f t="shared" si="1"/>
        <v>1</v>
      </c>
      <c r="AE8">
        <f t="shared" si="2"/>
        <v>1</v>
      </c>
      <c r="AF8">
        <f t="shared" si="3"/>
        <v>1</v>
      </c>
      <c r="AG8">
        <f t="shared" si="4"/>
        <v>1</v>
      </c>
      <c r="AN8">
        <v>3.75</v>
      </c>
      <c r="AO8">
        <f t="shared" si="11"/>
        <v>-0.99999999999995004</v>
      </c>
    </row>
    <row r="9" spans="1:41" x14ac:dyDescent="0.25">
      <c r="E9">
        <f t="shared" si="5"/>
        <v>21</v>
      </c>
      <c r="F9">
        <f t="shared" si="12"/>
        <v>4</v>
      </c>
      <c r="G9">
        <f>NORMSDIST(-'CALL- OPTION'!G9)</f>
        <v>0.99999999999965861</v>
      </c>
      <c r="H9">
        <f>NORMSDIST(-'CALL- OPTION'!I9)</f>
        <v>0.99999999999994682</v>
      </c>
      <c r="I9">
        <f t="shared" si="6"/>
        <v>20.859769767277065</v>
      </c>
      <c r="J9">
        <f t="shared" si="13"/>
        <v>4</v>
      </c>
      <c r="K9">
        <f>NORMSDIST(-'CALL- OPTION'!N9)</f>
        <v>0.99999967330107487</v>
      </c>
      <c r="L9">
        <f>NORMSDIST(-'CALL- OPTION'!P9)</f>
        <v>0.9999999504264051</v>
      </c>
      <c r="M9">
        <f t="shared" si="7"/>
        <v>20.720326196601093</v>
      </c>
      <c r="N9">
        <f t="shared" si="14"/>
        <v>4</v>
      </c>
      <c r="O9">
        <f>NORMSDIST(-'CALL- OPTION'!T9)</f>
        <v>0.99996505913882083</v>
      </c>
      <c r="P9">
        <f>NORMSDIST(-'CALL- OPTION'!V9)</f>
        <v>0.99999482432346298</v>
      </c>
      <c r="Q9">
        <f t="shared" si="8"/>
        <v>20.581677168615318</v>
      </c>
      <c r="R9">
        <f t="shared" si="15"/>
        <v>4</v>
      </c>
      <c r="S9">
        <f>NORMSDIST(-'CALL- OPTION'!Z9)</f>
        <v>0.99971331984006684</v>
      </c>
      <c r="T9">
        <f>NORMSDIST(-'CALL- OPTION'!AB9)</f>
        <v>0.99995991861285149</v>
      </c>
      <c r="U9">
        <f t="shared" si="9"/>
        <v>20.443947909826317</v>
      </c>
      <c r="W9">
        <f t="shared" si="10"/>
        <v>4.25</v>
      </c>
      <c r="X9">
        <v>20.75</v>
      </c>
      <c r="Y9">
        <v>20.609769767277303</v>
      </c>
      <c r="Z9">
        <v>20.470326327745408</v>
      </c>
      <c r="AA9">
        <v>20.331689054327967</v>
      </c>
      <c r="AB9">
        <v>20.194062122696518</v>
      </c>
      <c r="AD9">
        <f t="shared" si="1"/>
        <v>1</v>
      </c>
      <c r="AE9">
        <f t="shared" si="2"/>
        <v>1</v>
      </c>
      <c r="AF9">
        <f t="shared" si="3"/>
        <v>1</v>
      </c>
      <c r="AG9">
        <f t="shared" si="4"/>
        <v>1</v>
      </c>
      <c r="AN9">
        <v>4</v>
      </c>
      <c r="AO9">
        <f t="shared" si="11"/>
        <v>-0.99999999999965861</v>
      </c>
    </row>
    <row r="10" spans="1:41" x14ac:dyDescent="0.25">
      <c r="E10">
        <f t="shared" si="5"/>
        <v>20.75</v>
      </c>
      <c r="F10">
        <f t="shared" si="12"/>
        <v>4.25</v>
      </c>
      <c r="G10">
        <f>NORMSDIST(-'CALL- OPTION'!G10)</f>
        <v>0.99999999999804401</v>
      </c>
      <c r="H10">
        <f>NORMSDIST(-'CALL- OPTION'!I10)</f>
        <v>0.99999999999967681</v>
      </c>
      <c r="I10">
        <f t="shared" si="6"/>
        <v>20.609769767277303</v>
      </c>
      <c r="J10">
        <f t="shared" si="13"/>
        <v>4.25</v>
      </c>
      <c r="K10">
        <f>NORMSDIST(-'CALL- OPTION'!N10)</f>
        <v>0.9999992194628996</v>
      </c>
      <c r="L10">
        <f>NORMSDIST(-'CALL- OPTION'!P10)</f>
        <v>0.99999987440221938</v>
      </c>
      <c r="M10">
        <f t="shared" si="7"/>
        <v>20.470326327745408</v>
      </c>
      <c r="N10">
        <f t="shared" si="14"/>
        <v>4.25</v>
      </c>
      <c r="O10">
        <f>NORMSDIST(-'CALL- OPTION'!T10)</f>
        <v>0.99993764599233026</v>
      </c>
      <c r="P10">
        <f>NORMSDIST(-'CALL- OPTION'!V10)</f>
        <v>0.99999021294433432</v>
      </c>
      <c r="Q10">
        <f t="shared" si="8"/>
        <v>20.331689054327967</v>
      </c>
      <c r="R10">
        <f t="shared" si="15"/>
        <v>4.25</v>
      </c>
      <c r="S10">
        <f>NORMSDIST(-'CALL- OPTION'!Z10)</f>
        <v>0.99955418828561893</v>
      </c>
      <c r="T10">
        <f>NORMSDIST(-'CALL- OPTION'!AB10)</f>
        <v>0.9999339911068732</v>
      </c>
      <c r="U10">
        <f t="shared" si="9"/>
        <v>20.194062122696518</v>
      </c>
      <c r="W10">
        <f t="shared" si="10"/>
        <v>4.5</v>
      </c>
      <c r="X10">
        <v>20.5</v>
      </c>
      <c r="Y10">
        <v>20.359769767278515</v>
      </c>
      <c r="Z10">
        <v>20.220326627598684</v>
      </c>
      <c r="AA10">
        <v>20.081709680087172</v>
      </c>
      <c r="AB10">
        <v>19.944234997231131</v>
      </c>
      <c r="AD10">
        <f t="shared" si="1"/>
        <v>1</v>
      </c>
      <c r="AE10">
        <f t="shared" si="2"/>
        <v>1</v>
      </c>
      <c r="AF10">
        <f t="shared" si="3"/>
        <v>1</v>
      </c>
      <c r="AG10">
        <f t="shared" si="4"/>
        <v>1</v>
      </c>
      <c r="AN10">
        <v>4.25</v>
      </c>
      <c r="AO10">
        <f t="shared" si="11"/>
        <v>-0.99999999999804401</v>
      </c>
    </row>
    <row r="11" spans="1:41" x14ac:dyDescent="0.25">
      <c r="A11" t="s">
        <v>40</v>
      </c>
      <c r="B11">
        <v>25</v>
      </c>
      <c r="E11">
        <f t="shared" si="5"/>
        <v>20.5</v>
      </c>
      <c r="F11">
        <f t="shared" si="12"/>
        <v>4.5</v>
      </c>
      <c r="G11">
        <f>NORMSDIST(-'CALL- OPTION'!G11)</f>
        <v>0.99999999999038114</v>
      </c>
      <c r="H11">
        <f>NORMSDIST(-'CALL- OPTION'!I11)</f>
        <v>0.99999999999831901</v>
      </c>
      <c r="I11">
        <f t="shared" si="6"/>
        <v>20.359769767278515</v>
      </c>
      <c r="J11">
        <f t="shared" si="13"/>
        <v>4.5</v>
      </c>
      <c r="K11">
        <f>NORMSDIST(-'CALL- OPTION'!N11)</f>
        <v>0.99999827127373453</v>
      </c>
      <c r="L11">
        <f>NORMSDIST(-'CALL- OPTION'!P11)</f>
        <v>0.99999970603339516</v>
      </c>
      <c r="M11">
        <f t="shared" si="7"/>
        <v>20.220326627598684</v>
      </c>
      <c r="N11">
        <f t="shared" si="14"/>
        <v>4.5</v>
      </c>
      <c r="O11">
        <f>NORMSDIST(-'CALL- OPTION'!T11)</f>
        <v>0.99989417105218237</v>
      </c>
      <c r="P11">
        <f>NORMSDIST(-'CALL- OPTION'!V11)</f>
        <v>0.99998245919875894</v>
      </c>
      <c r="Q11">
        <f t="shared" si="8"/>
        <v>20.081709680087172</v>
      </c>
      <c r="R11">
        <f t="shared" si="15"/>
        <v>4.5</v>
      </c>
      <c r="S11">
        <f>NORMSDIST(-'CALL- OPTION'!Z11)</f>
        <v>0.99933249806825519</v>
      </c>
      <c r="T11">
        <f>NORMSDIST(-'CALL- OPTION'!AB11)</f>
        <v>0.99989569161569358</v>
      </c>
      <c r="U11">
        <f t="shared" si="9"/>
        <v>19.944234997231131</v>
      </c>
      <c r="W11">
        <f t="shared" si="10"/>
        <v>4.75</v>
      </c>
      <c r="X11">
        <v>20.25</v>
      </c>
      <c r="Y11">
        <v>20.109769767284014</v>
      </c>
      <c r="Z11">
        <v>19.970327266975481</v>
      </c>
      <c r="AA11">
        <v>19.831743848931708</v>
      </c>
      <c r="AB11">
        <v>19.694487710452062</v>
      </c>
      <c r="AD11">
        <f t="shared" si="1"/>
        <v>1</v>
      </c>
      <c r="AE11">
        <f t="shared" si="2"/>
        <v>1</v>
      </c>
      <c r="AF11">
        <f t="shared" si="3"/>
        <v>1</v>
      </c>
      <c r="AG11">
        <f t="shared" si="4"/>
        <v>1</v>
      </c>
      <c r="AN11">
        <v>4.5</v>
      </c>
      <c r="AO11">
        <f t="shared" si="11"/>
        <v>-0.99999999999038114</v>
      </c>
    </row>
    <row r="12" spans="1:41" x14ac:dyDescent="0.25">
      <c r="A12" t="s">
        <v>21</v>
      </c>
      <c r="B12" t="s">
        <v>20</v>
      </c>
      <c r="C12" t="s">
        <v>41</v>
      </c>
      <c r="E12">
        <f t="shared" si="5"/>
        <v>20.25</v>
      </c>
      <c r="F12">
        <f t="shared" si="12"/>
        <v>4.75</v>
      </c>
      <c r="G12">
        <f>NORMSDIST(-'CALL- OPTION'!G12)</f>
        <v>0.99999999995860034</v>
      </c>
      <c r="H12">
        <f>NORMSDIST(-'CALL- OPTION'!I12)</f>
        <v>0.99999999999237099</v>
      </c>
      <c r="I12">
        <f t="shared" si="6"/>
        <v>20.109769767284014</v>
      </c>
      <c r="J12">
        <f t="shared" si="13"/>
        <v>4.75</v>
      </c>
      <c r="K12">
        <f>NORMSDIST(-'CALL- OPTION'!N12)</f>
        <v>0.99999641638250591</v>
      </c>
      <c r="L12">
        <f>NORMSDIST(-'CALL- OPTION'!P12)</f>
        <v>0.99999935799841921</v>
      </c>
      <c r="M12">
        <f t="shared" si="7"/>
        <v>19.970327266975481</v>
      </c>
      <c r="N12">
        <f t="shared" si="14"/>
        <v>4.75</v>
      </c>
      <c r="O12">
        <f>NORMSDIST(-'CALL- OPTION'!T12)</f>
        <v>0.99982808250566901</v>
      </c>
      <c r="P12">
        <f>NORMSDIST(-'CALL- OPTION'!V12)</f>
        <v>0.99997000239435041</v>
      </c>
      <c r="Q12">
        <f t="shared" si="8"/>
        <v>19.831743848931708</v>
      </c>
      <c r="R12">
        <f t="shared" si="15"/>
        <v>4.75</v>
      </c>
      <c r="S12">
        <f>NORMSDIST(-'CALL- OPTION'!Z12)</f>
        <v>0.99903309047529831</v>
      </c>
      <c r="T12">
        <f>NORMSDIST(-'CALL- OPTION'!AB12)</f>
        <v>0.99984102133647679</v>
      </c>
      <c r="U12">
        <f t="shared" si="9"/>
        <v>19.694487710452062</v>
      </c>
      <c r="W12">
        <f t="shared" si="10"/>
        <v>5</v>
      </c>
      <c r="X12">
        <v>20</v>
      </c>
      <c r="Y12">
        <v>19.859769767306016</v>
      </c>
      <c r="Z12">
        <v>19.720328549303495</v>
      </c>
      <c r="AA12">
        <v>19.581798194370002</v>
      </c>
      <c r="AB12">
        <v>19.444846027356366</v>
      </c>
      <c r="AD12">
        <f t="shared" si="1"/>
        <v>1</v>
      </c>
      <c r="AE12">
        <f t="shared" si="2"/>
        <v>1</v>
      </c>
      <c r="AF12">
        <f t="shared" si="3"/>
        <v>1</v>
      </c>
      <c r="AG12">
        <f t="shared" si="4"/>
        <v>1</v>
      </c>
      <c r="AN12">
        <v>4.75</v>
      </c>
      <c r="AO12">
        <f t="shared" si="11"/>
        <v>-0.99999999995860034</v>
      </c>
    </row>
    <row r="13" spans="1:41" x14ac:dyDescent="0.25">
      <c r="A13">
        <v>0.25</v>
      </c>
      <c r="B13">
        <v>0.54082009357485128</v>
      </c>
      <c r="C13">
        <f>-$C$2*EXP(-$D$3*A13)*A13*B13</f>
        <v>-3.3611657529470045</v>
      </c>
      <c r="E13">
        <f t="shared" si="5"/>
        <v>20</v>
      </c>
      <c r="F13">
        <f t="shared" si="12"/>
        <v>5</v>
      </c>
      <c r="G13">
        <f>NORMSDIST(-'CALL- OPTION'!G13)</f>
        <v>0.9999999998415241</v>
      </c>
      <c r="H13">
        <f>NORMSDIST(-'CALL- OPTION'!I13)</f>
        <v>0.99999999996929234</v>
      </c>
      <c r="I13">
        <f t="shared" si="6"/>
        <v>19.859769767306016</v>
      </c>
      <c r="J13">
        <f t="shared" si="13"/>
        <v>5</v>
      </c>
      <c r="K13">
        <f>NORMSDIST(-'CALL- OPTION'!N13)</f>
        <v>0.99999299107313677</v>
      </c>
      <c r="L13">
        <f>NORMSDIST(-'CALL- OPTION'!P13)</f>
        <v>0.99999868081790289</v>
      </c>
      <c r="M13">
        <f t="shared" si="7"/>
        <v>19.720328549303495</v>
      </c>
      <c r="N13">
        <f t="shared" si="14"/>
        <v>5</v>
      </c>
      <c r="O13">
        <f>NORMSDIST(-'CALL- OPTION'!T13)</f>
        <v>0.99973127336371426</v>
      </c>
      <c r="P13">
        <f>NORMSDIST(-'CALL- OPTION'!V13)</f>
        <v>0.99995077344252226</v>
      </c>
      <c r="Q13">
        <f t="shared" si="8"/>
        <v>19.581798194370002</v>
      </c>
      <c r="R13">
        <f t="shared" si="15"/>
        <v>5</v>
      </c>
      <c r="S13">
        <f>NORMSDIST(-'CALL- OPTION'!Z13)</f>
        <v>0.9986395424333474</v>
      </c>
      <c r="T13">
        <f>NORMSDIST(-'CALL- OPTION'!AB13)</f>
        <v>0.99976529038912698</v>
      </c>
      <c r="U13">
        <f t="shared" si="9"/>
        <v>19.444846027356366</v>
      </c>
      <c r="W13">
        <f t="shared" si="10"/>
        <v>5.25</v>
      </c>
      <c r="X13">
        <v>19.75</v>
      </c>
      <c r="Y13">
        <v>19.609769767385036</v>
      </c>
      <c r="Z13">
        <v>19.470330985661505</v>
      </c>
      <c r="AA13">
        <v>19.33188157820171</v>
      </c>
      <c r="AB13">
        <v>19.195340573046263</v>
      </c>
      <c r="AD13">
        <f t="shared" si="1"/>
        <v>1</v>
      </c>
      <c r="AE13">
        <f t="shared" si="2"/>
        <v>1</v>
      </c>
      <c r="AF13">
        <f t="shared" si="3"/>
        <v>1</v>
      </c>
      <c r="AG13">
        <f t="shared" si="4"/>
        <v>1</v>
      </c>
      <c r="AN13">
        <v>5</v>
      </c>
      <c r="AO13">
        <f t="shared" si="11"/>
        <v>-0.9999999998415241</v>
      </c>
    </row>
    <row r="14" spans="1:41" x14ac:dyDescent="0.25">
      <c r="A14">
        <v>0.5</v>
      </c>
      <c r="B14">
        <v>0.55762754555777638</v>
      </c>
      <c r="C14">
        <f t="shared" ref="C14:C16" si="16">-$C$2*EXP(-$D$3*A14)*A14*B14</f>
        <v>-6.8923673885259245</v>
      </c>
      <c r="E14">
        <f t="shared" si="5"/>
        <v>19.75</v>
      </c>
      <c r="F14">
        <f t="shared" si="12"/>
        <v>5.25</v>
      </c>
      <c r="G14">
        <f>NORMSDIST(-'CALL- OPTION'!G14)</f>
        <v>0.9999999994531239</v>
      </c>
      <c r="H14">
        <f>NORMSDIST(-'CALL- OPTION'!I14)</f>
        <v>0.99999999988885302</v>
      </c>
      <c r="I14">
        <f t="shared" si="6"/>
        <v>19.609769767385036</v>
      </c>
      <c r="J14">
        <f t="shared" si="13"/>
        <v>5.25</v>
      </c>
      <c r="K14">
        <f>NORMSDIST(-'CALL- OPTION'!N14)</f>
        <v>0.99998697943819514</v>
      </c>
      <c r="L14">
        <f>NORMSDIST(-'CALL- OPTION'!P14)</f>
        <v>0.99999743176653488</v>
      </c>
      <c r="M14">
        <f t="shared" si="7"/>
        <v>19.470330985661505</v>
      </c>
      <c r="N14">
        <f t="shared" si="14"/>
        <v>5.25</v>
      </c>
      <c r="O14">
        <f>NORMSDIST(-'CALL- OPTION'!T14)</f>
        <v>0.99959401841205664</v>
      </c>
      <c r="P14">
        <f>NORMSDIST(-'CALL- OPTION'!V14)</f>
        <v>0.99992211849444967</v>
      </c>
      <c r="Q14">
        <f t="shared" si="8"/>
        <v>19.33188157820171</v>
      </c>
      <c r="R14">
        <f t="shared" si="15"/>
        <v>5.25</v>
      </c>
      <c r="S14">
        <f>NORMSDIST(-'CALL- OPTION'!Z14)</f>
        <v>0.99813445750131657</v>
      </c>
      <c r="T14">
        <f>NORMSDIST(-'CALL- OPTION'!AB14)</f>
        <v>0.99966312679168279</v>
      </c>
      <c r="U14">
        <f t="shared" si="9"/>
        <v>19.195340573046263</v>
      </c>
      <c r="W14">
        <f t="shared" si="10"/>
        <v>5.5</v>
      </c>
      <c r="X14">
        <v>19.5</v>
      </c>
      <c r="Y14">
        <v>19.359769767642881</v>
      </c>
      <c r="Z14">
        <v>19.22033539737993</v>
      </c>
      <c r="AA14">
        <v>19.082005497088659</v>
      </c>
      <c r="AB14">
        <v>18.946007011124845</v>
      </c>
      <c r="AD14">
        <f t="shared" si="1"/>
        <v>1</v>
      </c>
      <c r="AE14">
        <f t="shared" si="2"/>
        <v>1</v>
      </c>
      <c r="AF14">
        <f t="shared" si="3"/>
        <v>1</v>
      </c>
      <c r="AG14">
        <f t="shared" si="4"/>
        <v>1</v>
      </c>
      <c r="AN14">
        <v>5.25</v>
      </c>
      <c r="AO14">
        <f t="shared" si="11"/>
        <v>-0.9999999994531239</v>
      </c>
    </row>
    <row r="15" spans="1:41" x14ac:dyDescent="0.25">
      <c r="A15">
        <v>0.75</v>
      </c>
      <c r="B15">
        <v>0.57045599367809285</v>
      </c>
      <c r="C15">
        <f t="shared" si="16"/>
        <v>-10.517068442895731</v>
      </c>
      <c r="E15">
        <f t="shared" si="5"/>
        <v>19.5</v>
      </c>
      <c r="F15">
        <f t="shared" si="12"/>
        <v>5.5</v>
      </c>
      <c r="G15">
        <f>NORMSDIST(-'CALL- OPTION'!G15)</f>
        <v>0.99999999827916064</v>
      </c>
      <c r="H15">
        <f>NORMSDIST(-'CALL- OPTION'!I15)</f>
        <v>0.99999999963399666</v>
      </c>
      <c r="I15">
        <f t="shared" si="6"/>
        <v>19.359769767642881</v>
      </c>
      <c r="J15">
        <f t="shared" si="13"/>
        <v>5.5</v>
      </c>
      <c r="K15">
        <f>NORMSDIST(-'CALL- OPTION'!N15)</f>
        <v>0.99997689410171819</v>
      </c>
      <c r="L15">
        <f>NORMSDIST(-'CALL- OPTION'!P15)</f>
        <v>0.99999523467688511</v>
      </c>
      <c r="M15">
        <f t="shared" si="7"/>
        <v>19.22033539737993</v>
      </c>
      <c r="N15">
        <f t="shared" si="14"/>
        <v>5.5</v>
      </c>
      <c r="O15">
        <f>NORMSDIST(-'CALL- OPTION'!T15)</f>
        <v>0.99940496767348697</v>
      </c>
      <c r="P15">
        <f>NORMSDIST(-'CALL- OPTION'!V15)</f>
        <v>0.99988073172966341</v>
      </c>
      <c r="Q15">
        <f t="shared" si="8"/>
        <v>19.082005497088659</v>
      </c>
      <c r="R15">
        <f t="shared" si="15"/>
        <v>5.5</v>
      </c>
      <c r="S15">
        <f>NORMSDIST(-'CALL- OPTION'!Z15)</f>
        <v>0.99749978033405418</v>
      </c>
      <c r="T15">
        <f>NORMSDIST(-'CALL- OPTION'!AB15)</f>
        <v>0.99952850473892108</v>
      </c>
      <c r="U15">
        <f t="shared" si="9"/>
        <v>18.946007011124845</v>
      </c>
      <c r="W15">
        <f t="shared" si="10"/>
        <v>5.75</v>
      </c>
      <c r="X15">
        <v>19.25</v>
      </c>
      <c r="Y15">
        <v>19.109769768415113</v>
      </c>
      <c r="Z15">
        <v>18.970343050440849</v>
      </c>
      <c r="AA15">
        <v>18.832184483598354</v>
      </c>
      <c r="AB15">
        <v>18.696886126150954</v>
      </c>
      <c r="AD15">
        <f t="shared" si="1"/>
        <v>1</v>
      </c>
      <c r="AE15">
        <f t="shared" si="2"/>
        <v>1</v>
      </c>
      <c r="AF15">
        <f t="shared" si="3"/>
        <v>1</v>
      </c>
      <c r="AG15">
        <f t="shared" si="4"/>
        <v>1</v>
      </c>
      <c r="AN15">
        <v>5.5</v>
      </c>
      <c r="AO15">
        <f t="shared" si="11"/>
        <v>-0.99999999827916064</v>
      </c>
    </row>
    <row r="16" spans="1:41" x14ac:dyDescent="0.25">
      <c r="A16">
        <v>1</v>
      </c>
      <c r="B16">
        <v>0.60978165589184274</v>
      </c>
      <c r="C16">
        <f t="shared" si="16"/>
        <v>-14.905369211651264</v>
      </c>
      <c r="E16">
        <f t="shared" si="5"/>
        <v>19.25</v>
      </c>
      <c r="F16">
        <f t="shared" si="12"/>
        <v>5.75</v>
      </c>
      <c r="G16">
        <f>NORMSDIST(-'CALL- OPTION'!G16)</f>
        <v>0.99999999501398418</v>
      </c>
      <c r="H16">
        <f>NORMSDIST(-'CALL- OPTION'!I16)</f>
        <v>0.99999999889252789</v>
      </c>
      <c r="I16">
        <f t="shared" si="6"/>
        <v>19.109769768415113</v>
      </c>
      <c r="J16">
        <f t="shared" si="13"/>
        <v>5.75</v>
      </c>
      <c r="K16">
        <f>NORMSDIST(-'CALL- OPTION'!N16)</f>
        <v>0.99996064180454203</v>
      </c>
      <c r="L16">
        <f>NORMSDIST(-'CALL- OPTION'!P16)</f>
        <v>0.99999153027096477</v>
      </c>
      <c r="M16">
        <f t="shared" si="7"/>
        <v>18.970343050440849</v>
      </c>
      <c r="N16">
        <f t="shared" si="14"/>
        <v>5.75</v>
      </c>
      <c r="O16">
        <f>NORMSDIST(-'CALL- OPTION'!T16)</f>
        <v>0.99915119696032184</v>
      </c>
      <c r="P16">
        <f>NORMSDIST(-'CALL- OPTION'!V16)</f>
        <v>0.99982260087505992</v>
      </c>
      <c r="Q16">
        <f t="shared" si="8"/>
        <v>18.832184483598354</v>
      </c>
      <c r="R16">
        <f t="shared" si="15"/>
        <v>5.75</v>
      </c>
      <c r="S16">
        <f>NORMSDIST(-'CALL- OPTION'!Z16)</f>
        <v>0.99671711970656196</v>
      </c>
      <c r="T16">
        <f>NORMSDIST(-'CALL- OPTION'!AB16)</f>
        <v>0.99935479026689877</v>
      </c>
      <c r="U16">
        <f t="shared" si="9"/>
        <v>18.696886126150954</v>
      </c>
      <c r="W16">
        <f t="shared" si="10"/>
        <v>6</v>
      </c>
      <c r="X16">
        <v>19</v>
      </c>
      <c r="Y16">
        <v>18.859769770556447</v>
      </c>
      <c r="Z16">
        <v>18.720355824865656</v>
      </c>
      <c r="AA16">
        <v>18.582436487735009</v>
      </c>
      <c r="AB16">
        <v>18.448023811942051</v>
      </c>
      <c r="AD16">
        <f t="shared" si="1"/>
        <v>1</v>
      </c>
      <c r="AE16">
        <f t="shared" si="2"/>
        <v>1</v>
      </c>
      <c r="AF16">
        <f t="shared" si="3"/>
        <v>1</v>
      </c>
      <c r="AG16">
        <f t="shared" si="4"/>
        <v>1</v>
      </c>
      <c r="AN16">
        <v>5.75</v>
      </c>
      <c r="AO16">
        <f t="shared" si="11"/>
        <v>-0.99999999501398418</v>
      </c>
    </row>
    <row r="17" spans="5:41" x14ac:dyDescent="0.25">
      <c r="E17">
        <f t="shared" si="5"/>
        <v>19</v>
      </c>
      <c r="F17">
        <f t="shared" si="12"/>
        <v>6</v>
      </c>
      <c r="G17">
        <f>NORMSDIST(-'CALL- OPTION'!G17)</f>
        <v>0.99999998658568234</v>
      </c>
      <c r="H17">
        <f>NORMSDIST(-'CALL- OPTION'!I17)</f>
        <v>0.9999999968943204</v>
      </c>
      <c r="I17">
        <f t="shared" si="6"/>
        <v>18.859769770556447</v>
      </c>
      <c r="J17">
        <f t="shared" si="13"/>
        <v>6</v>
      </c>
      <c r="K17">
        <f>NORMSDIST(-'CALL- OPTION'!N17)</f>
        <v>0.99993537888300266</v>
      </c>
      <c r="L17">
        <f>NORMSDIST(-'CALL- OPTION'!P17)</f>
        <v>0.99998551729797236</v>
      </c>
      <c r="M17">
        <f t="shared" si="7"/>
        <v>18.720355824865656</v>
      </c>
      <c r="N17">
        <f t="shared" si="14"/>
        <v>6</v>
      </c>
      <c r="O17">
        <f>NORMSDIST(-'CALL- OPTION'!T17)</f>
        <v>0.9988183127043192</v>
      </c>
      <c r="P17">
        <f>NORMSDIST(-'CALL- OPTION'!V17)</f>
        <v>0.99974296826316844</v>
      </c>
      <c r="Q17">
        <f t="shared" si="8"/>
        <v>18.582436487735009</v>
      </c>
      <c r="R17">
        <f t="shared" si="15"/>
        <v>6</v>
      </c>
      <c r="S17">
        <f>NORMSDIST(-'CALL- OPTION'!Z17)</f>
        <v>0.99576806722107669</v>
      </c>
      <c r="T17">
        <f>NORMSDIST(-'CALL- OPTION'!AB17)</f>
        <v>0.99913480182850578</v>
      </c>
      <c r="U17">
        <f t="shared" si="9"/>
        <v>18.448023811942051</v>
      </c>
      <c r="W17">
        <f t="shared" si="10"/>
        <v>6.25</v>
      </c>
      <c r="X17">
        <v>18.75</v>
      </c>
      <c r="Y17">
        <v>18.609769776095796</v>
      </c>
      <c r="Z17">
        <v>18.470376420840996</v>
      </c>
      <c r="AA17">
        <v>18.332783226031509</v>
      </c>
      <c r="AB17">
        <v>18.199470970739945</v>
      </c>
      <c r="AD17">
        <f t="shared" si="1"/>
        <v>1</v>
      </c>
      <c r="AE17">
        <f t="shared" si="2"/>
        <v>1</v>
      </c>
      <c r="AF17">
        <f t="shared" si="3"/>
        <v>1</v>
      </c>
      <c r="AG17">
        <f t="shared" si="4"/>
        <v>1</v>
      </c>
      <c r="AN17">
        <v>6</v>
      </c>
      <c r="AO17">
        <f t="shared" si="11"/>
        <v>-0.99999998658568234</v>
      </c>
    </row>
    <row r="18" spans="5:41" x14ac:dyDescent="0.25">
      <c r="E18">
        <f t="shared" si="5"/>
        <v>18.75</v>
      </c>
      <c r="F18">
        <f t="shared" si="12"/>
        <v>6.25</v>
      </c>
      <c r="G18">
        <f>NORMSDIST(-'CALL- OPTION'!G18)</f>
        <v>0.99999996624545284</v>
      </c>
      <c r="H18">
        <f>NORMSDIST(-'CALL- OPTION'!I18)</f>
        <v>0.99999999186850286</v>
      </c>
      <c r="I18">
        <f t="shared" si="6"/>
        <v>18.609769776095796</v>
      </c>
      <c r="J18">
        <f t="shared" si="13"/>
        <v>6.25</v>
      </c>
      <c r="K18">
        <f>NORMSDIST(-'CALL- OPTION'!N18)</f>
        <v>0.99989736304109789</v>
      </c>
      <c r="L18">
        <f>NORMSDIST(-'CALL- OPTION'!P18)</f>
        <v>0.99997608545169625</v>
      </c>
      <c r="M18">
        <f t="shared" si="7"/>
        <v>18.470376420840996</v>
      </c>
      <c r="N18">
        <f t="shared" si="14"/>
        <v>6.25</v>
      </c>
      <c r="O18">
        <f>NORMSDIST(-'CALL- OPTION'!T18)</f>
        <v>0.99839060552850589</v>
      </c>
      <c r="P18">
        <f>NORMSDIST(-'CALL- OPTION'!V18)</f>
        <v>0.99963630936046544</v>
      </c>
      <c r="Q18">
        <f t="shared" si="8"/>
        <v>18.332783226031509</v>
      </c>
      <c r="R18">
        <f t="shared" si="15"/>
        <v>6.25</v>
      </c>
      <c r="S18">
        <f>NORMSDIST(-'CALL- OPTION'!Z18)</f>
        <v>0.99463450116234731</v>
      </c>
      <c r="T18">
        <f>NORMSDIST(-'CALL- OPTION'!AB18)</f>
        <v>0.99886088298251718</v>
      </c>
      <c r="U18">
        <f t="shared" si="9"/>
        <v>18.199470970739945</v>
      </c>
      <c r="W18">
        <f t="shared" si="10"/>
        <v>6.5</v>
      </c>
      <c r="X18">
        <v>18.5</v>
      </c>
      <c r="Y18">
        <v>18.359769789552168</v>
      </c>
      <c r="Z18">
        <v>18.220408601611634</v>
      </c>
      <c r="AA18">
        <v>18.083250486922164</v>
      </c>
      <c r="AB18">
        <v>17.951283330699663</v>
      </c>
      <c r="AD18">
        <f t="shared" si="1"/>
        <v>1</v>
      </c>
      <c r="AE18">
        <f t="shared" si="2"/>
        <v>1</v>
      </c>
      <c r="AF18">
        <f t="shared" si="3"/>
        <v>1</v>
      </c>
      <c r="AG18">
        <f t="shared" si="4"/>
        <v>1</v>
      </c>
      <c r="AN18">
        <v>6.25</v>
      </c>
      <c r="AO18">
        <f t="shared" si="11"/>
        <v>-0.99999996624545284</v>
      </c>
    </row>
    <row r="19" spans="5:41" x14ac:dyDescent="0.25">
      <c r="E19">
        <f t="shared" si="5"/>
        <v>18.5</v>
      </c>
      <c r="F19">
        <f t="shared" si="12"/>
        <v>6.5</v>
      </c>
      <c r="G19">
        <f>NORMSDIST(-'CALL- OPTION'!G19)</f>
        <v>0.9999999200566928</v>
      </c>
      <c r="H19">
        <f>NORMSDIST(-'CALL- OPTION'!I19)</f>
        <v>0.99999997999352552</v>
      </c>
      <c r="I19">
        <f t="shared" si="6"/>
        <v>18.359769789552168</v>
      </c>
      <c r="J19">
        <f t="shared" si="13"/>
        <v>6.5</v>
      </c>
      <c r="K19">
        <f>NORMSDIST(-'CALL- OPTION'!N19)</f>
        <v>0.9998418087023907</v>
      </c>
      <c r="L19">
        <f>NORMSDIST(-'CALL- OPTION'!P19)</f>
        <v>0.99996174172220686</v>
      </c>
      <c r="M19">
        <f t="shared" si="7"/>
        <v>18.220408601611634</v>
      </c>
      <c r="N19">
        <f t="shared" si="14"/>
        <v>6.5</v>
      </c>
      <c r="O19">
        <f>NORMSDIST(-'CALL- OPTION'!T19)</f>
        <v>0.99785124505387512</v>
      </c>
      <c r="P19">
        <f>NORMSDIST(-'CALL- OPTION'!V19)</f>
        <v>0.99949632979179748</v>
      </c>
      <c r="Q19">
        <f t="shared" si="8"/>
        <v>18.083250486922164</v>
      </c>
      <c r="R19">
        <f t="shared" si="15"/>
        <v>6.5</v>
      </c>
      <c r="S19">
        <f>NORMSDIST(-'CALL- OPTION'!Z19)</f>
        <v>0.99329886737001405</v>
      </c>
      <c r="T19">
        <f>NORMSDIST(-'CALL- OPTION'!AB19)</f>
        <v>0.99852498427587155</v>
      </c>
      <c r="U19">
        <f t="shared" si="9"/>
        <v>17.951283330699663</v>
      </c>
      <c r="W19">
        <f t="shared" si="10"/>
        <v>6.75</v>
      </c>
      <c r="X19">
        <v>18.25</v>
      </c>
      <c r="Y19">
        <v>18.109769820426095</v>
      </c>
      <c r="Z19">
        <v>17.970457471293741</v>
      </c>
      <c r="AA19">
        <v>17.833868383161089</v>
      </c>
      <c r="AB19">
        <v>17.70352119087007</v>
      </c>
      <c r="AD19">
        <f t="shared" si="1"/>
        <v>1</v>
      </c>
      <c r="AE19">
        <f t="shared" si="2"/>
        <v>1</v>
      </c>
      <c r="AF19">
        <f t="shared" si="3"/>
        <v>1</v>
      </c>
      <c r="AG19">
        <f t="shared" si="4"/>
        <v>1</v>
      </c>
      <c r="AN19">
        <v>6.5</v>
      </c>
      <c r="AO19">
        <f t="shared" si="11"/>
        <v>-0.9999999200566928</v>
      </c>
    </row>
    <row r="20" spans="5:41" x14ac:dyDescent="0.25">
      <c r="E20">
        <f t="shared" si="5"/>
        <v>18.25</v>
      </c>
      <c r="F20">
        <f t="shared" si="12"/>
        <v>6.75</v>
      </c>
      <c r="G20">
        <f>NORMSDIST(-'CALL- OPTION'!G20)</f>
        <v>0.99999982081076844</v>
      </c>
      <c r="H20">
        <f>NORMSDIST(-'CALL- OPTION'!I20)</f>
        <v>0.99999995348395221</v>
      </c>
      <c r="I20">
        <f t="shared" si="6"/>
        <v>18.109769820426095</v>
      </c>
      <c r="J20">
        <f t="shared" si="13"/>
        <v>6.75</v>
      </c>
      <c r="K20">
        <f>NORMSDIST(-'CALL- OPTION'!N20)</f>
        <v>0.99976275356294475</v>
      </c>
      <c r="L20">
        <f>NORMSDIST(-'CALL- OPTION'!P20)</f>
        <v>0.99994053244158876</v>
      </c>
      <c r="M20">
        <f t="shared" si="7"/>
        <v>17.970457471293741</v>
      </c>
      <c r="N20">
        <f t="shared" si="14"/>
        <v>6.75</v>
      </c>
      <c r="O20">
        <f>NORMSDIST(-'CALL- OPTION'!T20)</f>
        <v>0.99718250720694346</v>
      </c>
      <c r="P20">
        <f>NORMSDIST(-'CALL- OPTION'!V20)</f>
        <v>0.99931598102246966</v>
      </c>
      <c r="Q20">
        <f t="shared" si="8"/>
        <v>17.833868383161089</v>
      </c>
      <c r="R20">
        <f t="shared" si="15"/>
        <v>6.75</v>
      </c>
      <c r="S20">
        <f>NORMSDIST(-'CALL- OPTION'!Z20)</f>
        <v>0.99174443128774437</v>
      </c>
      <c r="T20">
        <f>NORMSDIST(-'CALL- OPTION'!AB20)</f>
        <v>0.99811875143607831</v>
      </c>
      <c r="U20">
        <f t="shared" si="9"/>
        <v>17.70352119087007</v>
      </c>
      <c r="W20">
        <f t="shared" si="10"/>
        <v>7</v>
      </c>
      <c r="X20">
        <v>18</v>
      </c>
      <c r="Y20">
        <v>17.859769887668925</v>
      </c>
      <c r="Z20">
        <v>17.720529783873101</v>
      </c>
      <c r="AA20">
        <v>17.584671544316436</v>
      </c>
      <c r="AB20">
        <v>17.456249103886336</v>
      </c>
      <c r="AD20">
        <f t="shared" si="1"/>
        <v>1</v>
      </c>
      <c r="AE20">
        <f t="shared" si="2"/>
        <v>1</v>
      </c>
      <c r="AF20">
        <f t="shared" si="3"/>
        <v>1</v>
      </c>
      <c r="AG20">
        <f t="shared" si="4"/>
        <v>1</v>
      </c>
      <c r="AN20">
        <v>6.75</v>
      </c>
      <c r="AO20">
        <f t="shared" si="11"/>
        <v>-0.99999982081076844</v>
      </c>
    </row>
    <row r="21" spans="5:41" x14ac:dyDescent="0.25">
      <c r="E21">
        <f t="shared" si="5"/>
        <v>18</v>
      </c>
      <c r="F21">
        <f t="shared" si="12"/>
        <v>7</v>
      </c>
      <c r="G21">
        <f>NORMSDIST(-'CALL- OPTION'!G21)</f>
        <v>0.99999961803321002</v>
      </c>
      <c r="H21">
        <f>NORMSDIST(-'CALL- OPTION'!I21)</f>
        <v>0.99999989728884653</v>
      </c>
      <c r="I21">
        <f t="shared" si="6"/>
        <v>17.859769887668925</v>
      </c>
      <c r="J21">
        <f t="shared" si="13"/>
        <v>7</v>
      </c>
      <c r="K21">
        <f>NORMSDIST(-'CALL- OPTION'!N21)</f>
        <v>0.99965294374723457</v>
      </c>
      <c r="L21">
        <f>NORMSDIST(-'CALL- OPTION'!P21)</f>
        <v>0.99990996376153352</v>
      </c>
      <c r="M21">
        <f t="shared" si="7"/>
        <v>17.720529783873101</v>
      </c>
      <c r="N21">
        <f t="shared" si="14"/>
        <v>7</v>
      </c>
      <c r="O21">
        <f>NORMSDIST(-'CALL- OPTION'!T21)</f>
        <v>0.99636602474413971</v>
      </c>
      <c r="P21">
        <f>NORMSDIST(-'CALL- OPTION'!V21)</f>
        <v>0.99908749408447539</v>
      </c>
      <c r="Q21">
        <f t="shared" si="8"/>
        <v>17.584671544316436</v>
      </c>
      <c r="R21">
        <f t="shared" si="15"/>
        <v>7</v>
      </c>
      <c r="S21">
        <f>NORMSDIST(-'CALL- OPTION'!Z21)</f>
        <v>0.9899554974176562</v>
      </c>
      <c r="T21">
        <f>NORMSDIST(-'CALL- OPTION'!AB21)</f>
        <v>0.99763361714828325</v>
      </c>
      <c r="U21">
        <f t="shared" si="9"/>
        <v>17.456249103886336</v>
      </c>
      <c r="W21">
        <f t="shared" si="10"/>
        <v>7.25</v>
      </c>
      <c r="X21">
        <v>17.75</v>
      </c>
      <c r="Y21">
        <v>17.609770027314902</v>
      </c>
      <c r="Z21">
        <v>17.470634277882567</v>
      </c>
      <c r="AA21">
        <v>17.335699244699548</v>
      </c>
      <c r="AB21">
        <v>17.209535507085445</v>
      </c>
      <c r="AD21">
        <f t="shared" si="1"/>
        <v>1</v>
      </c>
      <c r="AE21">
        <f t="shared" si="2"/>
        <v>1</v>
      </c>
      <c r="AF21">
        <f t="shared" si="3"/>
        <v>1</v>
      </c>
      <c r="AG21">
        <f t="shared" si="4"/>
        <v>1</v>
      </c>
      <c r="AN21">
        <v>7</v>
      </c>
      <c r="AO21">
        <f t="shared" si="11"/>
        <v>-0.99999961803321002</v>
      </c>
    </row>
    <row r="22" spans="5:41" x14ac:dyDescent="0.25">
      <c r="E22">
        <f t="shared" si="5"/>
        <v>17.75</v>
      </c>
      <c r="F22">
        <f t="shared" si="12"/>
        <v>7.25</v>
      </c>
      <c r="G22">
        <f>NORMSDIST(-'CALL- OPTION'!G22)</f>
        <v>0.99999922235584748</v>
      </c>
      <c r="H22">
        <f>NORMSDIST(-'CALL- OPTION'!I22)</f>
        <v>0.99999978367127784</v>
      </c>
      <c r="I22">
        <f t="shared" si="6"/>
        <v>17.609770027314902</v>
      </c>
      <c r="J22">
        <f t="shared" si="13"/>
        <v>7.25</v>
      </c>
      <c r="K22">
        <f>NORMSDIST(-'CALL- OPTION'!N22)</f>
        <v>0.9995037442471344</v>
      </c>
      <c r="L22">
        <f>NORMSDIST(-'CALL- OPTION'!P22)</f>
        <v>0.99986692361616936</v>
      </c>
      <c r="M22">
        <f t="shared" si="7"/>
        <v>17.470634277882567</v>
      </c>
      <c r="N22">
        <f t="shared" si="14"/>
        <v>7.25</v>
      </c>
      <c r="O22">
        <f>NORMSDIST(-'CALL- OPTION'!T22)</f>
        <v>0.9953830517322011</v>
      </c>
      <c r="P22">
        <f>NORMSDIST(-'CALL- OPTION'!V22)</f>
        <v>0.99880243007956226</v>
      </c>
      <c r="Q22">
        <f t="shared" si="8"/>
        <v>17.335699244699548</v>
      </c>
      <c r="R22">
        <f t="shared" si="15"/>
        <v>7.25</v>
      </c>
      <c r="S22">
        <f>NORMSDIST(-'CALL- OPTION'!Z22)</f>
        <v>0.98791759419667613</v>
      </c>
      <c r="T22">
        <f>NORMSDIST(-'CALL- OPTION'!AB22)</f>
        <v>0.9970608939333776</v>
      </c>
      <c r="U22">
        <f t="shared" si="9"/>
        <v>17.209535507085445</v>
      </c>
      <c r="W22">
        <f t="shared" si="10"/>
        <v>7.5</v>
      </c>
      <c r="X22">
        <v>17.5</v>
      </c>
      <c r="Y22">
        <v>17.359770304938962</v>
      </c>
      <c r="Z22">
        <v>17.220782029717654</v>
      </c>
      <c r="AA22">
        <v>17.086995464351972</v>
      </c>
      <c r="AB22">
        <v>16.963452312788881</v>
      </c>
      <c r="AD22">
        <f t="shared" si="1"/>
        <v>1</v>
      </c>
      <c r="AE22">
        <f t="shared" si="2"/>
        <v>1</v>
      </c>
      <c r="AF22">
        <f t="shared" si="3"/>
        <v>1</v>
      </c>
      <c r="AG22">
        <f t="shared" si="4"/>
        <v>1</v>
      </c>
      <c r="AN22">
        <v>7.25</v>
      </c>
      <c r="AO22">
        <f t="shared" si="11"/>
        <v>-0.99999922235584748</v>
      </c>
    </row>
    <row r="23" spans="5:41" x14ac:dyDescent="0.25">
      <c r="E23">
        <f t="shared" si="5"/>
        <v>17.5</v>
      </c>
      <c r="F23">
        <f t="shared" si="12"/>
        <v>7.5</v>
      </c>
      <c r="G23">
        <f>NORMSDIST(-'CALL- OPTION'!G23)</f>
        <v>0.99999848216280673</v>
      </c>
      <c r="H23">
        <f>NORMSDIST(-'CALL- OPTION'!I23)</f>
        <v>0.99999956370806686</v>
      </c>
      <c r="I23">
        <f t="shared" si="6"/>
        <v>17.359770304938962</v>
      </c>
      <c r="J23">
        <f t="shared" si="13"/>
        <v>7.5</v>
      </c>
      <c r="K23">
        <f>NORMSDIST(-'CALL- OPTION'!N23)</f>
        <v>0.99930508019177344</v>
      </c>
      <c r="L23">
        <f>NORMSDIST(-'CALL- OPTION'!P23)</f>
        <v>0.9998076083582923</v>
      </c>
      <c r="M23">
        <f t="shared" si="7"/>
        <v>17.220782029717654</v>
      </c>
      <c r="N23">
        <f t="shared" si="14"/>
        <v>7.5</v>
      </c>
      <c r="O23">
        <f>NORMSDIST(-'CALL- OPTION'!T23)</f>
        <v>0.99421473320036036</v>
      </c>
      <c r="P23">
        <f>NORMSDIST(-'CALL- OPTION'!V23)</f>
        <v>0.99845174567586492</v>
      </c>
      <c r="Q23">
        <f t="shared" si="8"/>
        <v>17.086995464351972</v>
      </c>
      <c r="R23">
        <f t="shared" si="15"/>
        <v>7.5</v>
      </c>
      <c r="S23">
        <f>NORMSDIST(-'CALL- OPTION'!Z23)</f>
        <v>0.98561762379692297</v>
      </c>
      <c r="T23">
        <f>NORMSDIST(-'CALL- OPTION'!AB23)</f>
        <v>0.99639186593838436</v>
      </c>
      <c r="U23">
        <f t="shared" si="9"/>
        <v>16.963452312788881</v>
      </c>
      <c r="W23">
        <f t="shared" si="10"/>
        <v>7.75</v>
      </c>
      <c r="X23">
        <v>17.25</v>
      </c>
      <c r="Y23">
        <v>17.109770835164639</v>
      </c>
      <c r="Z23">
        <v>16.970986817335231</v>
      </c>
      <c r="AA23">
        <v>16.838608882813723</v>
      </c>
      <c r="AB23">
        <v>16.718074468171228</v>
      </c>
      <c r="AD23">
        <f t="shared" si="1"/>
        <v>1</v>
      </c>
      <c r="AE23">
        <f t="shared" si="2"/>
        <v>1</v>
      </c>
      <c r="AF23">
        <f t="shared" si="3"/>
        <v>1</v>
      </c>
      <c r="AG23">
        <f t="shared" si="4"/>
        <v>1</v>
      </c>
      <c r="AN23">
        <v>7.5</v>
      </c>
      <c r="AO23">
        <f t="shared" si="11"/>
        <v>-0.99999848216280673</v>
      </c>
    </row>
    <row r="24" spans="5:41" x14ac:dyDescent="0.25">
      <c r="E24">
        <f t="shared" si="5"/>
        <v>17.25</v>
      </c>
      <c r="F24">
        <f t="shared" si="12"/>
        <v>7.75</v>
      </c>
      <c r="G24">
        <f>NORMSDIST(-'CALL- OPTION'!G24)</f>
        <v>0.99999715012934243</v>
      </c>
      <c r="H24">
        <f>NORMSDIST(-'CALL- OPTION'!I24)</f>
        <v>0.99999915451308785</v>
      </c>
      <c r="I24">
        <f t="shared" si="6"/>
        <v>17.109770835164639</v>
      </c>
      <c r="J24">
        <f t="shared" si="13"/>
        <v>7.75</v>
      </c>
      <c r="K24">
        <f>NORMSDIST(-'CALL- OPTION'!N24)</f>
        <v>0.99904541306914862</v>
      </c>
      <c r="L24">
        <f>NORMSDIST(-'CALL- OPTION'!P24)</f>
        <v>0.99972745720957423</v>
      </c>
      <c r="M24">
        <f t="shared" si="7"/>
        <v>16.970986817335231</v>
      </c>
      <c r="N24">
        <f t="shared" si="14"/>
        <v>7.75</v>
      </c>
      <c r="O24">
        <f>NORMSDIST(-'CALL- OPTION'!T24)</f>
        <v>0.99284237198896752</v>
      </c>
      <c r="P24">
        <f>NORMSDIST(-'CALL- OPTION'!V24)</f>
        <v>0.99802587144060828</v>
      </c>
      <c r="Q24">
        <f t="shared" si="8"/>
        <v>16.838608882813723</v>
      </c>
      <c r="R24">
        <f t="shared" si="15"/>
        <v>7.75</v>
      </c>
      <c r="S24">
        <f>NORMSDIST(-'CALL- OPTION'!Z24)</f>
        <v>0.98304397753865791</v>
      </c>
      <c r="T24">
        <f>NORMSDIST(-'CALL- OPTION'!AB24)</f>
        <v>0.99561787777246658</v>
      </c>
      <c r="U24">
        <f t="shared" si="9"/>
        <v>16.718074468171228</v>
      </c>
      <c r="W24">
        <f t="shared" si="10"/>
        <v>8</v>
      </c>
      <c r="X24">
        <v>17</v>
      </c>
      <c r="Y24">
        <v>16.859771811063627</v>
      </c>
      <c r="Z24">
        <v>16.721265485247791</v>
      </c>
      <c r="AA24">
        <v>16.590592807265203</v>
      </c>
      <c r="AB24">
        <v>16.47347949453977</v>
      </c>
      <c r="AD24">
        <f t="shared" si="1"/>
        <v>1</v>
      </c>
      <c r="AE24">
        <f t="shared" si="2"/>
        <v>1</v>
      </c>
      <c r="AF24">
        <f t="shared" si="3"/>
        <v>1</v>
      </c>
      <c r="AG24">
        <f t="shared" si="4"/>
        <v>1</v>
      </c>
      <c r="AN24">
        <v>7.75</v>
      </c>
      <c r="AO24">
        <f t="shared" si="11"/>
        <v>-0.99999715012934243</v>
      </c>
    </row>
    <row r="25" spans="5:41" x14ac:dyDescent="0.25">
      <c r="E25">
        <f t="shared" si="5"/>
        <v>17</v>
      </c>
      <c r="F25">
        <f t="shared" si="12"/>
        <v>8</v>
      </c>
      <c r="G25">
        <f>NORMSDIST(-'CALL- OPTION'!G25)</f>
        <v>0.99999483712587489</v>
      </c>
      <c r="H25">
        <f>NORMSDIST(-'CALL- OPTION'!I25)</f>
        <v>0.99999842077353229</v>
      </c>
      <c r="I25">
        <f t="shared" si="6"/>
        <v>16.859771811063627</v>
      </c>
      <c r="J25">
        <f t="shared" si="13"/>
        <v>8</v>
      </c>
      <c r="K25">
        <f>NORMSDIST(-'CALL- OPTION'!N25)</f>
        <v>0.99871175442324067</v>
      </c>
      <c r="L25">
        <f>NORMSDIST(-'CALL- OPTION'!P25)</f>
        <v>0.99962109744817174</v>
      </c>
      <c r="M25">
        <f t="shared" si="7"/>
        <v>16.721265485247791</v>
      </c>
      <c r="N25">
        <f t="shared" si="14"/>
        <v>8</v>
      </c>
      <c r="O25">
        <f>NORMSDIST(-'CALL- OPTION'!T25)</f>
        <v>0.99124768584771883</v>
      </c>
      <c r="P25">
        <f>NORMSDIST(-'CALL- OPTION'!V25)</f>
        <v>0.99751480061325026</v>
      </c>
      <c r="Q25">
        <f t="shared" si="8"/>
        <v>16.590592807265203</v>
      </c>
      <c r="R25">
        <f t="shared" si="15"/>
        <v>8</v>
      </c>
      <c r="S25">
        <f>NORMSDIST(-'CALL- OPTION'!Z25)</f>
        <v>0.98018661851200228</v>
      </c>
      <c r="T25">
        <f>NORMSDIST(-'CALL- OPTION'!AB25)</f>
        <v>0.99473041885102109</v>
      </c>
      <c r="U25">
        <f t="shared" si="9"/>
        <v>16.47347949453977</v>
      </c>
      <c r="W25">
        <f t="shared" si="10"/>
        <v>8.25</v>
      </c>
      <c r="X25">
        <v>16.75</v>
      </c>
      <c r="Y25">
        <v>16.609773546918312</v>
      </c>
      <c r="Z25">
        <v>16.471638301300764</v>
      </c>
      <c r="AA25">
        <v>16.343005038229528</v>
      </c>
      <c r="AB25">
        <v>16.229747015069648</v>
      </c>
      <c r="AD25">
        <f t="shared" si="1"/>
        <v>1</v>
      </c>
      <c r="AE25">
        <f t="shared" si="2"/>
        <v>1</v>
      </c>
      <c r="AF25">
        <f t="shared" si="3"/>
        <v>1</v>
      </c>
      <c r="AG25">
        <f t="shared" si="4"/>
        <v>1</v>
      </c>
      <c r="AN25">
        <v>8</v>
      </c>
      <c r="AO25">
        <f t="shared" si="11"/>
        <v>-0.99999483712587489</v>
      </c>
    </row>
    <row r="26" spans="5:41" x14ac:dyDescent="0.25">
      <c r="E26">
        <f t="shared" si="5"/>
        <v>16.75</v>
      </c>
      <c r="F26">
        <f t="shared" si="12"/>
        <v>8.25</v>
      </c>
      <c r="G26">
        <f>NORMSDIST(-'CALL- OPTION'!G26)</f>
        <v>0.99999095101573598</v>
      </c>
      <c r="H26">
        <f>NORMSDIST(-'CALL- OPTION'!I26)</f>
        <v>0.99999714902915227</v>
      </c>
      <c r="I26">
        <f t="shared" si="6"/>
        <v>16.609773546918312</v>
      </c>
      <c r="J26">
        <f t="shared" si="13"/>
        <v>8.25</v>
      </c>
      <c r="K26">
        <f>NORMSDIST(-'CALL- OPTION'!N26)</f>
        <v>0.99828971790301846</v>
      </c>
      <c r="L26">
        <f>NORMSDIST(-'CALL- OPTION'!P26)</f>
        <v>0.99948230289436801</v>
      </c>
      <c r="M26">
        <f t="shared" si="7"/>
        <v>16.471638301300764</v>
      </c>
      <c r="N26">
        <f t="shared" si="14"/>
        <v>8.25</v>
      </c>
      <c r="O26">
        <f>NORMSDIST(-'CALL- OPTION'!T26)</f>
        <v>0.98941304898669769</v>
      </c>
      <c r="P26">
        <f>NORMSDIST(-'CALL- OPTION'!V26)</f>
        <v>0.99690818580906793</v>
      </c>
      <c r="Q26">
        <f t="shared" si="8"/>
        <v>16.343005038229528</v>
      </c>
      <c r="R26">
        <f t="shared" si="15"/>
        <v>8.25</v>
      </c>
      <c r="S26">
        <f>NORMSDIST(-'CALL- OPTION'!Z26)</f>
        <v>0.97703713366221301</v>
      </c>
      <c r="T26">
        <f>NORMSDIST(-'CALL- OPTION'!AB26)</f>
        <v>0.99372120203126235</v>
      </c>
      <c r="U26">
        <f t="shared" si="9"/>
        <v>16.229747015069648</v>
      </c>
      <c r="W26">
        <f t="shared" si="10"/>
        <v>8.5</v>
      </c>
      <c r="X26">
        <v>16.5</v>
      </c>
      <c r="Y26">
        <v>16.359776538403707</v>
      </c>
      <c r="Z26">
        <v>16.222129295702253</v>
      </c>
      <c r="AA26">
        <v>16.095907677322742</v>
      </c>
      <c r="AB26">
        <v>15.986958279138275</v>
      </c>
      <c r="AD26">
        <f t="shared" si="1"/>
        <v>1</v>
      </c>
      <c r="AE26">
        <f t="shared" si="2"/>
        <v>1</v>
      </c>
      <c r="AF26">
        <f t="shared" si="3"/>
        <v>1</v>
      </c>
      <c r="AG26">
        <f t="shared" si="4"/>
        <v>1</v>
      </c>
      <c r="AN26">
        <v>8.25</v>
      </c>
      <c r="AO26">
        <f t="shared" si="11"/>
        <v>-0.99999095101573598</v>
      </c>
    </row>
    <row r="27" spans="5:41" x14ac:dyDescent="0.25">
      <c r="E27">
        <f t="shared" si="5"/>
        <v>16.5</v>
      </c>
      <c r="F27">
        <f t="shared" si="12"/>
        <v>8.5</v>
      </c>
      <c r="G27">
        <f>NORMSDIST(-'CALL- OPTION'!G27)</f>
        <v>0.99998461818162931</v>
      </c>
      <c r="H27">
        <f>NORMSDIST(-'CALL- OPTION'!I27)</f>
        <v>0.99999501305399741</v>
      </c>
      <c r="I27">
        <f t="shared" si="6"/>
        <v>16.359776538403707</v>
      </c>
      <c r="J27">
        <f t="shared" si="13"/>
        <v>8.5</v>
      </c>
      <c r="K27">
        <f>NORMSDIST(-'CALL- OPTION'!N27)</f>
        <v>0.99776360894836713</v>
      </c>
      <c r="L27">
        <f>NORMSDIST(-'CALL- OPTION'!P27)</f>
        <v>0.99930396777788377</v>
      </c>
      <c r="M27">
        <f t="shared" si="7"/>
        <v>16.222129295702253</v>
      </c>
      <c r="N27">
        <f t="shared" si="14"/>
        <v>8.5</v>
      </c>
      <c r="O27">
        <f>NORMSDIST(-'CALL- OPTION'!T27)</f>
        <v>0.98732171347396769</v>
      </c>
      <c r="P27">
        <f>NORMSDIST(-'CALL- OPTION'!V27)</f>
        <v>0.99619544113613101</v>
      </c>
      <c r="Q27">
        <f t="shared" si="8"/>
        <v>16.095907677322742</v>
      </c>
      <c r="R27">
        <f t="shared" si="15"/>
        <v>8.5</v>
      </c>
      <c r="S27">
        <f>NORMSDIST(-'CALL- OPTION'!Z27)</f>
        <v>0.97358875803701506</v>
      </c>
      <c r="T27">
        <f>NORMSDIST(-'CALL- OPTION'!AB27)</f>
        <v>0.99258223562463654</v>
      </c>
      <c r="U27">
        <f t="shared" si="9"/>
        <v>15.986958279138275</v>
      </c>
      <c r="W27">
        <f t="shared" si="10"/>
        <v>8.75</v>
      </c>
      <c r="X27">
        <v>16.25</v>
      </c>
      <c r="Y27">
        <v>16.109781544719326</v>
      </c>
      <c r="Z27">
        <v>15.972766573138266</v>
      </c>
      <c r="AA27">
        <v>15.849366882543666</v>
      </c>
      <c r="AB27">
        <v>15.745195690438782</v>
      </c>
      <c r="AD27">
        <f t="shared" si="1"/>
        <v>1</v>
      </c>
      <c r="AE27">
        <f t="shared" si="2"/>
        <v>1</v>
      </c>
      <c r="AF27">
        <f t="shared" si="3"/>
        <v>1</v>
      </c>
      <c r="AG27">
        <f t="shared" si="4"/>
        <v>1</v>
      </c>
      <c r="AN27">
        <v>8.5</v>
      </c>
      <c r="AO27">
        <f t="shared" si="11"/>
        <v>-0.99998461818162931</v>
      </c>
    </row>
    <row r="28" spans="5:41" x14ac:dyDescent="0.25">
      <c r="E28">
        <f t="shared" si="5"/>
        <v>16.25</v>
      </c>
      <c r="F28">
        <f t="shared" si="12"/>
        <v>8.75</v>
      </c>
      <c r="G28">
        <f>NORMSDIST(-'CALL- OPTION'!G28)</f>
        <v>0.99997458619884771</v>
      </c>
      <c r="H28">
        <f>NORMSDIST(-'CALL- OPTION'!I28)</f>
        <v>0.99999152875027608</v>
      </c>
      <c r="I28">
        <f t="shared" si="6"/>
        <v>16.109781544719326</v>
      </c>
      <c r="J28">
        <f t="shared" si="13"/>
        <v>8.75</v>
      </c>
      <c r="K28">
        <f>NORMSDIST(-'CALL- OPTION'!N28)</f>
        <v>0.99711654994910481</v>
      </c>
      <c r="L28">
        <f>NORMSDIST(-'CALL- OPTION'!P28)</f>
        <v>0.99907809751450627</v>
      </c>
      <c r="M28">
        <f t="shared" si="7"/>
        <v>15.972766573138266</v>
      </c>
      <c r="N28">
        <f t="shared" si="14"/>
        <v>8.75</v>
      </c>
      <c r="O28">
        <f>NORMSDIST(-'CALL- OPTION'!T28)</f>
        <v>0.98495800704114012</v>
      </c>
      <c r="P28">
        <f>NORMSDIST(-'CALL- OPTION'!V28)</f>
        <v>0.9953658472903445</v>
      </c>
      <c r="Q28">
        <f t="shared" si="8"/>
        <v>15.849366882543666</v>
      </c>
      <c r="R28">
        <f t="shared" si="15"/>
        <v>8.75</v>
      </c>
      <c r="S28">
        <f>NORMSDIST(-'CALL- OPTION'!Z28)</f>
        <v>0.96983637415840362</v>
      </c>
      <c r="T28">
        <f>NORMSDIST(-'CALL- OPTION'!AB28)</f>
        <v>0.99130588814722931</v>
      </c>
      <c r="U28">
        <f t="shared" si="9"/>
        <v>15.745195690438782</v>
      </c>
      <c r="W28">
        <f t="shared" si="10"/>
        <v>9</v>
      </c>
      <c r="X28">
        <v>16</v>
      </c>
      <c r="Y28">
        <v>15.859789697495492</v>
      </c>
      <c r="Z28">
        <v>15.723582589507558</v>
      </c>
      <c r="AA28">
        <v>15.603452577316073</v>
      </c>
      <c r="AB28">
        <v>15.504542345068463</v>
      </c>
      <c r="AD28">
        <f t="shared" si="1"/>
        <v>1</v>
      </c>
      <c r="AE28">
        <f t="shared" si="2"/>
        <v>1</v>
      </c>
      <c r="AF28">
        <f t="shared" si="3"/>
        <v>1</v>
      </c>
      <c r="AG28">
        <f t="shared" si="4"/>
        <v>1</v>
      </c>
      <c r="AN28">
        <v>8.75</v>
      </c>
      <c r="AO28">
        <f t="shared" si="11"/>
        <v>-0.99997458619884771</v>
      </c>
    </row>
    <row r="29" spans="5:41" x14ac:dyDescent="0.25">
      <c r="E29">
        <f t="shared" si="5"/>
        <v>16</v>
      </c>
      <c r="F29">
        <f t="shared" si="12"/>
        <v>9</v>
      </c>
      <c r="G29">
        <f>NORMSDIST(-'CALL- OPTION'!G29)</f>
        <v>0.99995910693156453</v>
      </c>
      <c r="H29">
        <f>NORMSDIST(-'CALL- OPTION'!I29)</f>
        <v>0.99998599715923731</v>
      </c>
      <c r="I29">
        <f t="shared" si="6"/>
        <v>15.859789697495492</v>
      </c>
      <c r="J29">
        <f t="shared" si="13"/>
        <v>9</v>
      </c>
      <c r="K29">
        <f>NORMSDIST(-'CALL- OPTION'!N29)</f>
        <v>0.99633063747068695</v>
      </c>
      <c r="L29">
        <f>NORMSDIST(-'CALL- OPTION'!P29)</f>
        <v>0.99879581732060219</v>
      </c>
      <c r="M29">
        <f t="shared" si="7"/>
        <v>15.723582589507558</v>
      </c>
      <c r="N29">
        <f t="shared" si="14"/>
        <v>9</v>
      </c>
      <c r="O29">
        <f>NORMSDIST(-'CALL- OPTION'!T29)</f>
        <v>0.982307504956487</v>
      </c>
      <c r="P29">
        <f>NORMSDIST(-'CALL- OPTION'!V29)</f>
        <v>0.99440865734485007</v>
      </c>
      <c r="Q29">
        <f t="shared" si="8"/>
        <v>15.603452577316073</v>
      </c>
      <c r="R29">
        <f t="shared" si="15"/>
        <v>9</v>
      </c>
      <c r="S29">
        <f>NORMSDIST(-'CALL- OPTION'!Z29)</f>
        <v>0.96577648959916018</v>
      </c>
      <c r="T29">
        <f>NORMSDIST(-'CALL- OPTION'!AB29)</f>
        <v>0.98988494541485861</v>
      </c>
      <c r="U29">
        <f t="shared" si="9"/>
        <v>15.504542345068463</v>
      </c>
      <c r="W29">
        <f t="shared" si="10"/>
        <v>9.25</v>
      </c>
      <c r="X29">
        <v>15.75</v>
      </c>
      <c r="Y29">
        <v>15.609802641346075</v>
      </c>
      <c r="Z29">
        <v>15.474614385791515</v>
      </c>
      <c r="AA29">
        <v>15.358238119953658</v>
      </c>
      <c r="AB29">
        <v>15.265081584820019</v>
      </c>
      <c r="AD29">
        <f t="shared" si="1"/>
        <v>1</v>
      </c>
      <c r="AE29">
        <f t="shared" si="2"/>
        <v>1</v>
      </c>
      <c r="AF29">
        <f t="shared" si="3"/>
        <v>1</v>
      </c>
      <c r="AG29">
        <f t="shared" si="4"/>
        <v>1</v>
      </c>
      <c r="AN29">
        <v>9</v>
      </c>
      <c r="AO29">
        <f t="shared" si="11"/>
        <v>-0.99995910693156453</v>
      </c>
    </row>
    <row r="30" spans="5:41" x14ac:dyDescent="0.25">
      <c r="E30">
        <f t="shared" si="5"/>
        <v>15.75</v>
      </c>
      <c r="F30">
        <f t="shared" si="12"/>
        <v>9.25</v>
      </c>
      <c r="G30">
        <f>NORMSDIST(-'CALL- OPTION'!G30)</f>
        <v>0.99993580043057884</v>
      </c>
      <c r="H30">
        <f>NORMSDIST(-'CALL- OPTION'!I30)</f>
        <v>0.99997743454773136</v>
      </c>
      <c r="I30">
        <f t="shared" si="6"/>
        <v>15.609802641346075</v>
      </c>
      <c r="J30">
        <f t="shared" si="13"/>
        <v>9.25</v>
      </c>
      <c r="K30">
        <f>NORMSDIST(-'CALL- OPTION'!N30)</f>
        <v>0.99538712714490041</v>
      </c>
      <c r="L30">
        <f>NORMSDIST(-'CALL- OPTION'!P30)</f>
        <v>0.99844739898575774</v>
      </c>
      <c r="M30">
        <f t="shared" si="7"/>
        <v>15.474614385791515</v>
      </c>
      <c r="N30">
        <f t="shared" si="14"/>
        <v>9.25</v>
      </c>
      <c r="O30">
        <f>NORMSDIST(-'CALL- OPTION'!T30)</f>
        <v>0.97935717462191652</v>
      </c>
      <c r="P30">
        <f>NORMSDIST(-'CALL- OPTION'!V30)</f>
        <v>0.99331320115336386</v>
      </c>
      <c r="Q30">
        <f t="shared" si="8"/>
        <v>15.358238119953658</v>
      </c>
      <c r="R30">
        <f t="shared" si="15"/>
        <v>9.25</v>
      </c>
      <c r="S30">
        <f>NORMSDIST(-'CALL- OPTION'!Z30)</f>
        <v>0.96140719584696532</v>
      </c>
      <c r="T30">
        <f>NORMSDIST(-'CALL- OPTION'!AB30)</f>
        <v>0.98831265980295679</v>
      </c>
      <c r="U30">
        <f t="shared" si="9"/>
        <v>15.265081584820019</v>
      </c>
      <c r="W30">
        <f t="shared" si="10"/>
        <v>9.5</v>
      </c>
      <c r="X30">
        <v>15.5</v>
      </c>
      <c r="Y30">
        <v>15.35982271068753</v>
      </c>
      <c r="Z30">
        <v>15.225903772771895</v>
      </c>
      <c r="AA30">
        <v>15.113799940442286</v>
      </c>
      <c r="AB30">
        <v>15.026896569975236</v>
      </c>
      <c r="AD30">
        <f t="shared" si="1"/>
        <v>1</v>
      </c>
      <c r="AE30">
        <f t="shared" si="2"/>
        <v>1</v>
      </c>
      <c r="AF30">
        <f t="shared" si="3"/>
        <v>1</v>
      </c>
      <c r="AG30">
        <f t="shared" si="4"/>
        <v>1</v>
      </c>
      <c r="AN30">
        <v>9.25</v>
      </c>
      <c r="AO30">
        <f t="shared" si="11"/>
        <v>-0.99993580043057884</v>
      </c>
    </row>
    <row r="31" spans="5:41" x14ac:dyDescent="0.25">
      <c r="E31">
        <f t="shared" si="5"/>
        <v>15.5</v>
      </c>
      <c r="F31">
        <f t="shared" si="12"/>
        <v>9.5</v>
      </c>
      <c r="G31">
        <f>NORMSDIST(-'CALL- OPTION'!G31)</f>
        <v>0.99990150129660971</v>
      </c>
      <c r="H31">
        <f>NORMSDIST(-'CALL- OPTION'!I31)</f>
        <v>0.99996448904072865</v>
      </c>
      <c r="I31">
        <f t="shared" si="6"/>
        <v>15.35982271068753</v>
      </c>
      <c r="J31">
        <f t="shared" si="13"/>
        <v>9.5</v>
      </c>
      <c r="K31">
        <f>NORMSDIST(-'CALL- OPTION'!N31)</f>
        <v>0.99426664109551688</v>
      </c>
      <c r="L31">
        <f>NORMSDIST(-'CALL- OPTION'!P31)</f>
        <v>0.99802230553619997</v>
      </c>
      <c r="M31">
        <f t="shared" si="7"/>
        <v>15.225903772771895</v>
      </c>
      <c r="N31">
        <f t="shared" si="14"/>
        <v>9.5</v>
      </c>
      <c r="O31">
        <f>NORMSDIST(-'CALL- OPTION'!T31)</f>
        <v>0.97609549242616922</v>
      </c>
      <c r="P31">
        <f>NORMSDIST(-'CALL- OPTION'!V31)</f>
        <v>0.99206898652536901</v>
      </c>
      <c r="Q31">
        <f t="shared" si="8"/>
        <v>15.113799940442286</v>
      </c>
      <c r="R31">
        <f t="shared" si="15"/>
        <v>9.5</v>
      </c>
      <c r="S31">
        <f>NORMSDIST(-'CALL- OPTION'!Z31)</f>
        <v>0.95672811145379844</v>
      </c>
      <c r="T31">
        <f>NORMSDIST(-'CALL- OPTION'!AB31)</f>
        <v>0.98658279167251062</v>
      </c>
      <c r="U31">
        <f t="shared" si="9"/>
        <v>15.026896569975236</v>
      </c>
      <c r="W31">
        <f t="shared" si="10"/>
        <v>9.75</v>
      </c>
      <c r="X31">
        <v>15.25</v>
      </c>
      <c r="Y31">
        <v>15.109853146855858</v>
      </c>
      <c r="Z31">
        <v>14.977497461654488</v>
      </c>
      <c r="AA31">
        <v>14.870217151454813</v>
      </c>
      <c r="AB31">
        <v>14.790069875031181</v>
      </c>
      <c r="AD31">
        <f t="shared" si="1"/>
        <v>1</v>
      </c>
      <c r="AE31">
        <f t="shared" si="2"/>
        <v>1</v>
      </c>
      <c r="AF31">
        <f t="shared" si="3"/>
        <v>1</v>
      </c>
      <c r="AG31">
        <f t="shared" si="4"/>
        <v>1</v>
      </c>
      <c r="AN31">
        <v>9.5</v>
      </c>
      <c r="AO31">
        <f t="shared" si="11"/>
        <v>-0.99990150129660971</v>
      </c>
    </row>
    <row r="32" spans="5:41" x14ac:dyDescent="0.25">
      <c r="E32">
        <f t="shared" si="5"/>
        <v>15.25</v>
      </c>
      <c r="F32">
        <f t="shared" si="12"/>
        <v>9.75</v>
      </c>
      <c r="G32">
        <f>NORMSDIST(-'CALL- OPTION'!G32)</f>
        <v>0.99985209055866675</v>
      </c>
      <c r="H32">
        <f>NORMSDIST(-'CALL- OPTION'!I32)</f>
        <v>0.9999453439236613</v>
      </c>
      <c r="I32">
        <f t="shared" si="6"/>
        <v>15.109853146855858</v>
      </c>
      <c r="J32">
        <f t="shared" si="13"/>
        <v>9.75</v>
      </c>
      <c r="K32">
        <f>NORMSDIST(-'CALL- OPTION'!N32)</f>
        <v>0.99294939230887047</v>
      </c>
      <c r="L32">
        <f>NORMSDIST(-'CALL- OPTION'!P32)</f>
        <v>0.99750925297960413</v>
      </c>
      <c r="M32">
        <f t="shared" si="7"/>
        <v>14.977497461654488</v>
      </c>
      <c r="N32">
        <f t="shared" si="14"/>
        <v>9.75</v>
      </c>
      <c r="O32">
        <f>NORMSDIST(-'CALL- OPTION'!T32)</f>
        <v>0.97251253313276187</v>
      </c>
      <c r="P32">
        <f>NORMSDIST(-'CALL- OPTION'!V32)</f>
        <v>0.99066579558984269</v>
      </c>
      <c r="Q32">
        <f t="shared" si="8"/>
        <v>14.870217151454813</v>
      </c>
      <c r="R32">
        <f t="shared" si="15"/>
        <v>9.75</v>
      </c>
      <c r="S32">
        <f>NORMSDIST(-'CALL- OPTION'!Z32)</f>
        <v>0.95174031231884826</v>
      </c>
      <c r="T32">
        <f>NORMSDIST(-'CALL- OPTION'!AB32)</f>
        <v>0.98468964311340645</v>
      </c>
      <c r="U32">
        <f t="shared" si="9"/>
        <v>14.790069875031181</v>
      </c>
      <c r="W32">
        <f t="shared" si="10"/>
        <v>10</v>
      </c>
      <c r="X32">
        <v>15</v>
      </c>
      <c r="Y32">
        <v>14.859898358616583</v>
      </c>
      <c r="Z32">
        <v>14.729447137085099</v>
      </c>
      <c r="AA32">
        <v>14.627571140364534</v>
      </c>
      <c r="AB32">
        <v>14.554683109989258</v>
      </c>
      <c r="AD32">
        <f t="shared" si="1"/>
        <v>1</v>
      </c>
      <c r="AE32">
        <f t="shared" si="2"/>
        <v>1</v>
      </c>
      <c r="AF32">
        <f t="shared" si="3"/>
        <v>1</v>
      </c>
      <c r="AG32">
        <f t="shared" si="4"/>
        <v>1</v>
      </c>
      <c r="AN32">
        <v>9.75</v>
      </c>
      <c r="AO32">
        <f t="shared" si="11"/>
        <v>-0.99985209055866675</v>
      </c>
    </row>
    <row r="33" spans="5:41" x14ac:dyDescent="0.25">
      <c r="E33">
        <f t="shared" si="5"/>
        <v>15</v>
      </c>
      <c r="F33">
        <f t="shared" si="12"/>
        <v>10</v>
      </c>
      <c r="G33">
        <f>NORMSDIST(-'CALL- OPTION'!G33)</f>
        <v>0.99978231750251245</v>
      </c>
      <c r="H33">
        <f>NORMSDIST(-'CALL- OPTION'!I33)</f>
        <v>0.99991760850343792</v>
      </c>
      <c r="I33">
        <f t="shared" si="6"/>
        <v>14.859898358616583</v>
      </c>
      <c r="J33">
        <f t="shared" si="13"/>
        <v>10</v>
      </c>
      <c r="K33">
        <f>NORMSDIST(-'CALL- OPTION'!N33)</f>
        <v>0.9914154201542128</v>
      </c>
      <c r="L33">
        <f>NORMSDIST(-'CALL- OPTION'!P33)</f>
        <v>0.99689628784443218</v>
      </c>
      <c r="M33">
        <f t="shared" si="7"/>
        <v>14.729447137085099</v>
      </c>
      <c r="N33">
        <f t="shared" si="14"/>
        <v>10</v>
      </c>
      <c r="O33">
        <f>NORMSDIST(-'CALL- OPTION'!T33)</f>
        <v>0.96860003269626993</v>
      </c>
      <c r="P33">
        <f>NORMSDIST(-'CALL- OPTION'!V33)</f>
        <v>0.98909377503099749</v>
      </c>
      <c r="Q33">
        <f t="shared" si="8"/>
        <v>14.627571140364534</v>
      </c>
      <c r="R33">
        <f t="shared" si="15"/>
        <v>10</v>
      </c>
      <c r="S33">
        <f>NORMSDIST(-'CALL- OPTION'!Z33)</f>
        <v>0.94644625175917751</v>
      </c>
      <c r="T33">
        <f>NORMSDIST(-'CALL- OPTION'!AB33)</f>
        <v>0.98262808427749759</v>
      </c>
      <c r="U33">
        <f t="shared" si="9"/>
        <v>14.554683109989258</v>
      </c>
      <c r="W33">
        <f t="shared" si="10"/>
        <v>10.25</v>
      </c>
      <c r="X33">
        <v>14.75</v>
      </c>
      <c r="Y33">
        <v>14.609964227890668</v>
      </c>
      <c r="Z33">
        <v>14.481809470494401</v>
      </c>
      <c r="AA33">
        <v>14.385945148736356</v>
      </c>
      <c r="AB33">
        <v>14.320816569114738</v>
      </c>
      <c r="AD33">
        <f t="shared" si="1"/>
        <v>1</v>
      </c>
      <c r="AE33">
        <f t="shared" si="2"/>
        <v>1</v>
      </c>
      <c r="AF33">
        <f t="shared" si="3"/>
        <v>1</v>
      </c>
      <c r="AG33">
        <f t="shared" si="4"/>
        <v>1</v>
      </c>
      <c r="AN33">
        <v>10</v>
      </c>
      <c r="AO33">
        <f t="shared" si="11"/>
        <v>-0.99978231750251245</v>
      </c>
    </row>
    <row r="34" spans="5:41" x14ac:dyDescent="0.25">
      <c r="E34">
        <f t="shared" si="5"/>
        <v>14.75</v>
      </c>
      <c r="F34">
        <f t="shared" si="12"/>
        <v>10.25</v>
      </c>
      <c r="G34">
        <f>NORMSDIST(-'CALL- OPTION'!G34)</f>
        <v>0.99968561716396243</v>
      </c>
      <c r="H34">
        <f>NORMSDIST(-'CALL- OPTION'!I34)</f>
        <v>0.99987819825026192</v>
      </c>
      <c r="I34">
        <f t="shared" si="6"/>
        <v>14.609964227890668</v>
      </c>
      <c r="J34">
        <f t="shared" si="13"/>
        <v>10.25</v>
      </c>
      <c r="K34">
        <f>NORMSDIST(-'CALL- OPTION'!N34)</f>
        <v>0.98964483128403768</v>
      </c>
      <c r="L34">
        <f>NORMSDIST(-'CALL- OPTION'!P34)</f>
        <v>0.99617087882726085</v>
      </c>
      <c r="M34">
        <f t="shared" si="7"/>
        <v>14.481809470494401</v>
      </c>
      <c r="N34">
        <f t="shared" si="14"/>
        <v>10.25</v>
      </c>
      <c r="O34">
        <f>NORMSDIST(-'CALL- OPTION'!T34)</f>
        <v>0.96435142588904621</v>
      </c>
      <c r="P34">
        <f>NORMSDIST(-'CALL- OPTION'!V34)</f>
        <v>0.98734351914424623</v>
      </c>
      <c r="Q34">
        <f t="shared" si="8"/>
        <v>14.385945148736356</v>
      </c>
      <c r="R34">
        <f t="shared" si="15"/>
        <v>10.25</v>
      </c>
      <c r="S34">
        <f>NORMSDIST(-'CALL- OPTION'!Z34)</f>
        <v>0.94084967280013454</v>
      </c>
      <c r="T34">
        <f>NORMSDIST(-'CALL- OPTION'!AB34)</f>
        <v>0.98039357266811522</v>
      </c>
      <c r="U34">
        <f t="shared" si="9"/>
        <v>14.320816569114738</v>
      </c>
      <c r="W34">
        <f t="shared" si="10"/>
        <v>10.5</v>
      </c>
      <c r="X34">
        <v>14.5</v>
      </c>
      <c r="Y34">
        <v>14.360058460951421</v>
      </c>
      <c r="Z34">
        <v>14.234646073126374</v>
      </c>
      <c r="AA34">
        <v>14.145423845380538</v>
      </c>
      <c r="AB34">
        <v>14.088548908430797</v>
      </c>
      <c r="AD34">
        <f t="shared" si="1"/>
        <v>1</v>
      </c>
      <c r="AE34">
        <f t="shared" si="2"/>
        <v>1</v>
      </c>
      <c r="AF34">
        <f t="shared" si="3"/>
        <v>1</v>
      </c>
      <c r="AG34">
        <f t="shared" si="4"/>
        <v>1</v>
      </c>
      <c r="AN34">
        <v>10.25</v>
      </c>
      <c r="AO34">
        <f t="shared" si="11"/>
        <v>-0.99968561716396243</v>
      </c>
    </row>
    <row r="35" spans="5:41" x14ac:dyDescent="0.25">
      <c r="E35">
        <f t="shared" si="5"/>
        <v>14.5</v>
      </c>
      <c r="F35">
        <f t="shared" si="12"/>
        <v>10.5</v>
      </c>
      <c r="G35">
        <f>NORMSDIST(-'CALL- OPTION'!G35)</f>
        <v>0.9995539302740275</v>
      </c>
      <c r="H35">
        <f>NORMSDIST(-'CALL- OPTION'!I35)</f>
        <v>0.99982320679195924</v>
      </c>
      <c r="I35">
        <f t="shared" si="6"/>
        <v>14.360058460951421</v>
      </c>
      <c r="J35">
        <f t="shared" si="13"/>
        <v>10.5</v>
      </c>
      <c r="K35">
        <f>NORMSDIST(-'CALL- OPTION'!N35)</f>
        <v>0.98761804036853518</v>
      </c>
      <c r="L35">
        <f>NORMSDIST(-'CALL- OPTION'!P35)</f>
        <v>0.99532002054724833</v>
      </c>
      <c r="M35">
        <f t="shared" si="7"/>
        <v>14.234646073126374</v>
      </c>
      <c r="N35">
        <f t="shared" si="14"/>
        <v>10.5</v>
      </c>
      <c r="O35">
        <f>NORMSDIST(-'CALL- OPTION'!T35)</f>
        <v>0.95976186049109635</v>
      </c>
      <c r="P35">
        <f>NORMSDIST(-'CALL- OPTION'!V35)</f>
        <v>0.98540614491531808</v>
      </c>
      <c r="Q35">
        <f t="shared" si="8"/>
        <v>14.145423845380538</v>
      </c>
      <c r="R35">
        <f t="shared" si="15"/>
        <v>10.5</v>
      </c>
      <c r="S35">
        <f>NORMSDIST(-'CALL- OPTION'!Z35)</f>
        <v>0.93495551487998507</v>
      </c>
      <c r="T35">
        <f>NORMSDIST(-'CALL- OPTION'!AB35)</f>
        <v>0.97798216582337716</v>
      </c>
      <c r="U35">
        <f t="shared" si="9"/>
        <v>14.088548908430797</v>
      </c>
      <c r="W35">
        <f t="shared" si="10"/>
        <v>10.75</v>
      </c>
      <c r="X35">
        <v>14.25</v>
      </c>
      <c r="Y35">
        <v>14.110190983546563</v>
      </c>
      <c r="Z35">
        <v>13.988023389446207</v>
      </c>
      <c r="AA35">
        <v>13.906092898580619</v>
      </c>
      <c r="AB35">
        <v>13.857956852647238</v>
      </c>
      <c r="AD35">
        <f t="shared" si="1"/>
        <v>1</v>
      </c>
      <c r="AE35">
        <f t="shared" si="2"/>
        <v>1</v>
      </c>
      <c r="AF35">
        <f t="shared" si="3"/>
        <v>1</v>
      </c>
      <c r="AG35">
        <f t="shared" si="4"/>
        <v>1</v>
      </c>
      <c r="AN35">
        <v>10.5</v>
      </c>
      <c r="AO35">
        <f t="shared" si="11"/>
        <v>-0.9995539302740275</v>
      </c>
    </row>
    <row r="36" spans="5:41" x14ac:dyDescent="0.25">
      <c r="E36">
        <f t="shared" si="5"/>
        <v>14.25</v>
      </c>
      <c r="F36">
        <f t="shared" si="12"/>
        <v>10.75</v>
      </c>
      <c r="G36">
        <f>NORMSDIST(-'CALL- OPTION'!G36)</f>
        <v>0.99937753321942269</v>
      </c>
      <c r="H36">
        <f>NORMSDIST(-'CALL- OPTION'!I36)</f>
        <v>0.999747773141893</v>
      </c>
      <c r="I36">
        <f t="shared" si="6"/>
        <v>14.110190983546563</v>
      </c>
      <c r="J36">
        <f t="shared" si="13"/>
        <v>10.75</v>
      </c>
      <c r="K36">
        <f>NORMSDIST(-'CALL- OPTION'!N36)</f>
        <v>0.98531600550497234</v>
      </c>
      <c r="L36">
        <f>NORMSDIST(-'CALL- OPTION'!P36)</f>
        <v>0.99433034718059288</v>
      </c>
      <c r="M36">
        <f t="shared" si="7"/>
        <v>13.988023389446207</v>
      </c>
      <c r="N36">
        <f t="shared" si="14"/>
        <v>10.75</v>
      </c>
      <c r="O36">
        <f>NORMSDIST(-'CALL- OPTION'!T36)</f>
        <v>0.95482819005978714</v>
      </c>
      <c r="P36">
        <f>NORMSDIST(-'CALL- OPTION'!V36)</f>
        <v>0.98327335856424036</v>
      </c>
      <c r="Q36">
        <f t="shared" si="8"/>
        <v>13.906092898580619</v>
      </c>
      <c r="R36">
        <f t="shared" si="15"/>
        <v>10.75</v>
      </c>
      <c r="S36">
        <f>NORMSDIST(-'CALL- OPTION'!Z36)</f>
        <v>0.9287698169206563</v>
      </c>
      <c r="T36">
        <f>NORMSDIST(-'CALL- OPTION'!AB36)</f>
        <v>0.97539052788045033</v>
      </c>
      <c r="U36">
        <f t="shared" si="9"/>
        <v>13.857956852647238</v>
      </c>
      <c r="W36">
        <f t="shared" si="10"/>
        <v>11</v>
      </c>
      <c r="X36">
        <v>14</v>
      </c>
      <c r="Y36">
        <v>13.860374376448956</v>
      </c>
      <c r="Z36">
        <v>13.74201253285157</v>
      </c>
      <c r="AA36">
        <v>13.668038552579839</v>
      </c>
      <c r="AB36">
        <v>13.629114931736911</v>
      </c>
      <c r="AD36">
        <f t="shared" si="1"/>
        <v>1</v>
      </c>
      <c r="AE36">
        <f t="shared" si="2"/>
        <v>1</v>
      </c>
      <c r="AF36">
        <f t="shared" si="3"/>
        <v>1</v>
      </c>
      <c r="AG36">
        <f t="shared" si="4"/>
        <v>1</v>
      </c>
      <c r="AN36">
        <v>10.75</v>
      </c>
      <c r="AO36">
        <f t="shared" si="11"/>
        <v>-0.99937753321942269</v>
      </c>
    </row>
    <row r="37" spans="5:41" x14ac:dyDescent="0.25">
      <c r="E37">
        <f t="shared" si="5"/>
        <v>14</v>
      </c>
      <c r="F37">
        <f t="shared" si="12"/>
        <v>11</v>
      </c>
      <c r="G37">
        <f>NORMSDIST(-'CALL- OPTION'!G37)</f>
        <v>0.99914488599560869</v>
      </c>
      <c r="H37">
        <f>NORMSDIST(-'CALL- OPTION'!I37)</f>
        <v>0.99964594825459896</v>
      </c>
      <c r="I37">
        <f t="shared" si="6"/>
        <v>13.860374376448956</v>
      </c>
      <c r="J37">
        <f t="shared" si="13"/>
        <v>11</v>
      </c>
      <c r="K37">
        <f>NORMSDIST(-'CALL- OPTION'!N37)</f>
        <v>0.98272045365480487</v>
      </c>
      <c r="L37">
        <f>NORMSDIST(-'CALL- OPTION'!P37)</f>
        <v>0.99318825360793628</v>
      </c>
      <c r="M37">
        <f t="shared" si="7"/>
        <v>13.74201253285157</v>
      </c>
      <c r="N37">
        <f t="shared" si="14"/>
        <v>11</v>
      </c>
      <c r="O37">
        <f>NORMSDIST(-'CALL- OPTION'!T37)</f>
        <v>0.94954894746602991</v>
      </c>
      <c r="P37">
        <f>NORMSDIST(-'CALL- OPTION'!V37)</f>
        <v>0.98093751321458844</v>
      </c>
      <c r="Q37">
        <f t="shared" si="8"/>
        <v>13.668038552579839</v>
      </c>
      <c r="R37">
        <f t="shared" si="15"/>
        <v>11</v>
      </c>
      <c r="S37">
        <f>NORMSDIST(-'CALL- OPTION'!Z37)</f>
        <v>0.9222996184766078</v>
      </c>
      <c r="T37">
        <f>NORMSDIST(-'CALL- OPTION'!AB37)</f>
        <v>0.97261593053974504</v>
      </c>
      <c r="U37">
        <f t="shared" si="9"/>
        <v>13.629114931736911</v>
      </c>
      <c r="W37">
        <f t="shared" si="10"/>
        <v>11.25</v>
      </c>
      <c r="X37">
        <v>13.75</v>
      </c>
      <c r="Y37">
        <v>13.610624345935374</v>
      </c>
      <c r="Z37">
        <v>13.496689066699288</v>
      </c>
      <c r="AA37">
        <v>13.431347212851133</v>
      </c>
      <c r="AB37">
        <v>13.402095246958698</v>
      </c>
      <c r="AD37">
        <f t="shared" si="1"/>
        <v>1</v>
      </c>
      <c r="AE37">
        <f t="shared" si="2"/>
        <v>1</v>
      </c>
      <c r="AF37">
        <f t="shared" si="3"/>
        <v>1</v>
      </c>
      <c r="AG37">
        <f t="shared" si="4"/>
        <v>1</v>
      </c>
      <c r="AN37">
        <v>11</v>
      </c>
      <c r="AO37">
        <f t="shared" si="11"/>
        <v>-0.99914488599560869</v>
      </c>
    </row>
    <row r="38" spans="5:41" x14ac:dyDescent="0.25">
      <c r="E38">
        <f t="shared" si="5"/>
        <v>13.75</v>
      </c>
      <c r="F38">
        <f t="shared" si="12"/>
        <v>11.25</v>
      </c>
      <c r="G38">
        <f>NORMSDIST(-'CALL- OPTION'!G38)</f>
        <v>0.99884250613948344</v>
      </c>
      <c r="H38">
        <f>NORMSDIST(-'CALL- OPTION'!I38)</f>
        <v>0.99951056556893481</v>
      </c>
      <c r="I38">
        <f t="shared" si="6"/>
        <v>13.610624345935374</v>
      </c>
      <c r="J38">
        <f t="shared" si="13"/>
        <v>11.25</v>
      </c>
      <c r="K38">
        <f>NORMSDIST(-'CALL- OPTION'!N38)</f>
        <v>0.97981409206219872</v>
      </c>
      <c r="L38">
        <f>NORMSDIST(-'CALL- OPTION'!P38)</f>
        <v>0.99188002164915923</v>
      </c>
      <c r="M38">
        <f t="shared" si="7"/>
        <v>13.496689066699288</v>
      </c>
      <c r="N38">
        <f t="shared" si="14"/>
        <v>11.25</v>
      </c>
      <c r="O38">
        <f>NORMSDIST(-'CALL- OPTION'!T38)</f>
        <v>0.94392430147273065</v>
      </c>
      <c r="P38">
        <f>NORMSDIST(-'CALL- OPTION'!V38)</f>
        <v>0.97839165754436008</v>
      </c>
      <c r="Q38">
        <f t="shared" si="8"/>
        <v>13.431347212851133</v>
      </c>
      <c r="R38">
        <f t="shared" si="15"/>
        <v>11.25</v>
      </c>
      <c r="S38">
        <f>NORMSDIST(-'CALL- OPTION'!Z38)</f>
        <v>0.91555286044240469</v>
      </c>
      <c r="T38">
        <f>NORMSDIST(-'CALL- OPTION'!AB38)</f>
        <v>0.96965624896464364</v>
      </c>
      <c r="U38">
        <f t="shared" si="9"/>
        <v>13.402095246958698</v>
      </c>
      <c r="W38">
        <f t="shared" si="10"/>
        <v>11.5</v>
      </c>
      <c r="X38">
        <v>13.5</v>
      </c>
      <c r="Y38">
        <v>13.360960221738038</v>
      </c>
      <c r="Z38">
        <v>13.252132734589962</v>
      </c>
      <c r="AA38">
        <v>13.196105044102772</v>
      </c>
      <c r="AB38">
        <v>13.176967265779917</v>
      </c>
      <c r="AD38">
        <f t="shared" si="1"/>
        <v>1</v>
      </c>
      <c r="AE38">
        <f t="shared" si="2"/>
        <v>1</v>
      </c>
      <c r="AF38">
        <f t="shared" si="3"/>
        <v>1</v>
      </c>
      <c r="AG38">
        <f t="shared" si="4"/>
        <v>1</v>
      </c>
      <c r="AN38">
        <v>11.25</v>
      </c>
      <c r="AO38">
        <f t="shared" si="11"/>
        <v>-0.99884250613948344</v>
      </c>
    </row>
    <row r="39" spans="5:41" x14ac:dyDescent="0.25">
      <c r="E39">
        <f t="shared" si="5"/>
        <v>13.5</v>
      </c>
      <c r="F39">
        <f t="shared" si="12"/>
        <v>11.5</v>
      </c>
      <c r="G39">
        <f>NORMSDIST(-'CALL- OPTION'!G39)</f>
        <v>0.99845487622307028</v>
      </c>
      <c r="H39">
        <f>NORMSDIST(-'CALL- OPTION'!I39)</f>
        <v>0.99933312057477308</v>
      </c>
      <c r="I39">
        <f t="shared" si="6"/>
        <v>13.360960221738038</v>
      </c>
      <c r="J39">
        <f t="shared" si="13"/>
        <v>11.5</v>
      </c>
      <c r="K39">
        <f>NORMSDIST(-'CALL- OPTION'!N39)</f>
        <v>0.97658080226338739</v>
      </c>
      <c r="L39">
        <f>NORMSDIST(-'CALL- OPTION'!P39)</f>
        <v>0.99039194897533778</v>
      </c>
      <c r="M39">
        <f t="shared" si="7"/>
        <v>13.252132734589962</v>
      </c>
      <c r="N39">
        <f t="shared" si="14"/>
        <v>11.5</v>
      </c>
      <c r="O39">
        <f>NORMSDIST(-'CALL- OPTION'!T39)</f>
        <v>0.93795599865266255</v>
      </c>
      <c r="P39">
        <f>NORMSDIST(-'CALL- OPTION'!V39)</f>
        <v>0.97562957544668105</v>
      </c>
      <c r="Q39">
        <f t="shared" si="8"/>
        <v>13.196105044102772</v>
      </c>
      <c r="R39">
        <f t="shared" si="15"/>
        <v>11.5</v>
      </c>
      <c r="S39">
        <f>NORMSDIST(-'CALL- OPTION'!Z39)</f>
        <v>0.9085382865806253</v>
      </c>
      <c r="T39">
        <f>NORMSDIST(-'CALL- OPTION'!AB39)</f>
        <v>0.96650995315633925</v>
      </c>
      <c r="U39">
        <f t="shared" si="9"/>
        <v>13.176967265779917</v>
      </c>
      <c r="W39">
        <f t="shared" si="10"/>
        <v>11.75</v>
      </c>
      <c r="X39">
        <v>13.25</v>
      </c>
      <c r="Y39">
        <v>13.111405473210827</v>
      </c>
      <c r="Z39">
        <v>13.008427144615858</v>
      </c>
      <c r="AA39">
        <v>12.962397584400684</v>
      </c>
      <c r="AB39">
        <v>12.953797644867025</v>
      </c>
      <c r="AD39">
        <f t="shared" ref="AD39:AD102" si="17">IF(Y39&lt;$X39,1,0)</f>
        <v>1</v>
      </c>
      <c r="AE39">
        <f t="shared" ref="AE39:AE102" si="18">IF(Z39&lt;$X39,1,0)</f>
        <v>1</v>
      </c>
      <c r="AF39">
        <f t="shared" ref="AF39:AF102" si="19">IF(AA39&lt;$X39,1,0)</f>
        <v>1</v>
      </c>
      <c r="AG39">
        <f t="shared" ref="AG39:AG102" si="20">IF(AB39&lt;$X39,1,0)</f>
        <v>1</v>
      </c>
      <c r="AN39">
        <v>11.5</v>
      </c>
      <c r="AO39">
        <f t="shared" si="11"/>
        <v>-0.99845487622307028</v>
      </c>
    </row>
    <row r="40" spans="5:41" x14ac:dyDescent="0.25">
      <c r="E40">
        <f t="shared" si="5"/>
        <v>13.25</v>
      </c>
      <c r="F40">
        <f t="shared" si="12"/>
        <v>11.75</v>
      </c>
      <c r="G40">
        <f>NORMSDIST(-'CALL- OPTION'!G40)</f>
        <v>0.99796439168456685</v>
      </c>
      <c r="H40">
        <f>NORMSDIST(-'CALL- OPTION'!I40)</f>
        <v>0.9991036645962077</v>
      </c>
      <c r="I40">
        <f t="shared" si="6"/>
        <v>13.111405473210827</v>
      </c>
      <c r="J40">
        <f t="shared" si="13"/>
        <v>11.75</v>
      </c>
      <c r="K40">
        <f>NORMSDIST(-'CALL- OPTION'!N40)</f>
        <v>0.9730058139764759</v>
      </c>
      <c r="L40">
        <f>NORMSDIST(-'CALL- OPTION'!P40)</f>
        <v>0.98871047836748138</v>
      </c>
      <c r="M40">
        <f t="shared" si="7"/>
        <v>13.008427144615858</v>
      </c>
      <c r="N40">
        <f t="shared" si="14"/>
        <v>11.75</v>
      </c>
      <c r="O40">
        <f>NORMSDIST(-'CALL- OPTION'!T40)</f>
        <v>0.93164729290887838</v>
      </c>
      <c r="P40">
        <f>NORMSDIST(-'CALL- OPTION'!V40)</f>
        <v>0.97264581687594698</v>
      </c>
      <c r="Q40">
        <f t="shared" si="8"/>
        <v>12.962397584400684</v>
      </c>
      <c r="R40">
        <f t="shared" si="15"/>
        <v>11.75</v>
      </c>
      <c r="S40">
        <f>NORMSDIST(-'CALL- OPTION'!Z40)</f>
        <v>0.901265346927966</v>
      </c>
      <c r="T40">
        <f>NORMSDIST(-'CALL- OPTION'!AB40)</f>
        <v>0.96317609533702697</v>
      </c>
      <c r="U40">
        <f t="shared" si="9"/>
        <v>12.953797644867025</v>
      </c>
      <c r="W40">
        <f t="shared" si="10"/>
        <v>12</v>
      </c>
      <c r="X40">
        <v>13</v>
      </c>
      <c r="Y40">
        <v>12.861988232896564</v>
      </c>
      <c r="Z40">
        <v>12.76565941286985</v>
      </c>
      <c r="AA40">
        <v>12.730309378231702</v>
      </c>
      <c r="AB40">
        <v>12.732650080086351</v>
      </c>
      <c r="AD40">
        <f t="shared" si="17"/>
        <v>1</v>
      </c>
      <c r="AE40">
        <f t="shared" si="18"/>
        <v>1</v>
      </c>
      <c r="AF40">
        <f t="shared" si="19"/>
        <v>1</v>
      </c>
      <c r="AG40">
        <f t="shared" si="20"/>
        <v>1</v>
      </c>
      <c r="AN40">
        <v>11.75</v>
      </c>
      <c r="AO40">
        <f t="shared" si="11"/>
        <v>-0.99796439168456685</v>
      </c>
    </row>
    <row r="41" spans="5:41" x14ac:dyDescent="0.25">
      <c r="E41">
        <f t="shared" si="5"/>
        <v>13</v>
      </c>
      <c r="F41">
        <f t="shared" si="12"/>
        <v>12</v>
      </c>
      <c r="G41">
        <f>NORMSDIST(-'CALL- OPTION'!G41)</f>
        <v>0.99735135461128377</v>
      </c>
      <c r="H41">
        <f>NORMSDIST(-'CALL- OPTION'!I41)</f>
        <v>0.9988107179060054</v>
      </c>
      <c r="I41">
        <f t="shared" si="6"/>
        <v>12.861988232896564</v>
      </c>
      <c r="J41">
        <f t="shared" si="13"/>
        <v>12</v>
      </c>
      <c r="K41">
        <f>NORMSDIST(-'CALL- OPTION'!N41)</f>
        <v>0.96907585683978548</v>
      </c>
      <c r="L41">
        <f>NORMSDIST(-'CALL- OPTION'!P41)</f>
        <v>0.98682232512571166</v>
      </c>
      <c r="M41">
        <f t="shared" si="7"/>
        <v>12.76565941286985</v>
      </c>
      <c r="N41">
        <f t="shared" si="14"/>
        <v>12</v>
      </c>
      <c r="O41">
        <f>NORMSDIST(-'CALL- OPTION'!T41)</f>
        <v>0.92500286478279725</v>
      </c>
      <c r="P41">
        <f>NORMSDIST(-'CALL- OPTION'!V41)</f>
        <v>0.96943572017841562</v>
      </c>
      <c r="Q41">
        <f t="shared" si="8"/>
        <v>12.730309378231702</v>
      </c>
      <c r="R41">
        <f t="shared" si="15"/>
        <v>12</v>
      </c>
      <c r="S41">
        <f>NORMSDIST(-'CALL- OPTION'!Z41)</f>
        <v>0.89374410395041859</v>
      </c>
      <c r="T41">
        <f>NORMSDIST(-'CALL- OPTION'!AB41)</f>
        <v>0.95965429386014567</v>
      </c>
      <c r="U41">
        <f t="shared" si="9"/>
        <v>12.732650080086351</v>
      </c>
      <c r="W41">
        <f t="shared" si="10"/>
        <v>12.25</v>
      </c>
      <c r="X41">
        <v>12.75</v>
      </c>
      <c r="Y41">
        <v>12.612741815454577</v>
      </c>
      <c r="Z41">
        <v>12.523919771938761</v>
      </c>
      <c r="AA41">
        <v>12.499923630798994</v>
      </c>
      <c r="AB41">
        <v>12.513585182279426</v>
      </c>
      <c r="AD41">
        <f t="shared" si="17"/>
        <v>1</v>
      </c>
      <c r="AE41">
        <f t="shared" si="18"/>
        <v>1</v>
      </c>
      <c r="AF41">
        <f t="shared" si="19"/>
        <v>1</v>
      </c>
      <c r="AG41">
        <f t="shared" si="20"/>
        <v>1</v>
      </c>
      <c r="AN41">
        <v>12</v>
      </c>
      <c r="AO41">
        <f t="shared" si="11"/>
        <v>-0.99735135461128377</v>
      </c>
    </row>
    <row r="42" spans="5:41" x14ac:dyDescent="0.25">
      <c r="E42">
        <f t="shared" si="5"/>
        <v>12.75</v>
      </c>
      <c r="F42">
        <f t="shared" si="12"/>
        <v>12.25</v>
      </c>
      <c r="G42">
        <f>NORMSDIST(-'CALL- OPTION'!G42)</f>
        <v>0.99659401763401645</v>
      </c>
      <c r="H42">
        <f>NORMSDIST(-'CALL- OPTION'!I42)</f>
        <v>0.99844120697140348</v>
      </c>
      <c r="I42">
        <f t="shared" si="6"/>
        <v>12.612741815454577</v>
      </c>
      <c r="J42">
        <f t="shared" si="13"/>
        <v>12.25</v>
      </c>
      <c r="K42">
        <f>NORMSDIST(-'CALL- OPTION'!N42)</f>
        <v>0.96477928862203954</v>
      </c>
      <c r="L42">
        <f>NORMSDIST(-'CALL- OPTION'!P42)</f>
        <v>0.98471460061004179</v>
      </c>
      <c r="M42">
        <f t="shared" si="7"/>
        <v>12.523919771938761</v>
      </c>
      <c r="N42">
        <f t="shared" si="14"/>
        <v>12.25</v>
      </c>
      <c r="O42">
        <f>NORMSDIST(-'CALL- OPTION'!T42)</f>
        <v>0.91802873262347384</v>
      </c>
      <c r="P42">
        <f>NORMSDIST(-'CALL- OPTION'!V42)</f>
        <v>0.96599542630674184</v>
      </c>
      <c r="Q42">
        <f t="shared" si="8"/>
        <v>12.499923630798994</v>
      </c>
      <c r="R42">
        <f t="shared" si="15"/>
        <v>12.25</v>
      </c>
      <c r="S42">
        <f>NORMSDIST(-'CALL- OPTION'!Z42)</f>
        <v>0.8859851421489362</v>
      </c>
      <c r="T42">
        <f>NORMSDIST(-'CALL- OPTION'!AB42)</f>
        <v>0.95594471414546212</v>
      </c>
      <c r="U42">
        <f t="shared" si="9"/>
        <v>12.513585182279426</v>
      </c>
      <c r="W42">
        <f t="shared" si="10"/>
        <v>12.5</v>
      </c>
      <c r="X42">
        <v>12.5</v>
      </c>
      <c r="Y42">
        <v>12.363705219072864</v>
      </c>
      <c r="Z42">
        <v>12.283301150370553</v>
      </c>
      <c r="AA42">
        <v>12.271321885339182</v>
      </c>
      <c r="AB42">
        <v>12.296660377445123</v>
      </c>
      <c r="AD42">
        <f t="shared" si="17"/>
        <v>1</v>
      </c>
      <c r="AE42">
        <f t="shared" si="18"/>
        <v>1</v>
      </c>
      <c r="AF42">
        <f t="shared" si="19"/>
        <v>1</v>
      </c>
      <c r="AG42">
        <f t="shared" si="20"/>
        <v>1</v>
      </c>
      <c r="AN42">
        <v>12.25</v>
      </c>
      <c r="AO42">
        <f t="shared" si="11"/>
        <v>-0.99659401763401645</v>
      </c>
    </row>
    <row r="43" spans="5:41" x14ac:dyDescent="0.25">
      <c r="E43">
        <f t="shared" si="5"/>
        <v>12.5</v>
      </c>
      <c r="F43">
        <f t="shared" si="12"/>
        <v>12.5</v>
      </c>
      <c r="G43">
        <f>NORMSDIST(-'CALL- OPTION'!G43)</f>
        <v>0.99566868042342671</v>
      </c>
      <c r="H43">
        <f>NORMSDIST(-'CALL- OPTION'!I43)</f>
        <v>0.99798043009322601</v>
      </c>
      <c r="I43">
        <f t="shared" si="6"/>
        <v>12.363705219072864</v>
      </c>
      <c r="J43">
        <f t="shared" si="13"/>
        <v>12.5</v>
      </c>
      <c r="K43">
        <f>NORMSDIST(-'CALL- OPTION'!N43)</f>
        <v>0.96010619914261797</v>
      </c>
      <c r="L43">
        <f>NORMSDIST(-'CALL- OPTION'!P43)</f>
        <v>0.98237493010425037</v>
      </c>
      <c r="M43">
        <f t="shared" si="7"/>
        <v>12.283301150370553</v>
      </c>
      <c r="N43">
        <f t="shared" si="14"/>
        <v>12.5</v>
      </c>
      <c r="O43">
        <f>NORMSDIST(-'CALL- OPTION'!T43)</f>
        <v>0.91073215755539039</v>
      </c>
      <c r="P43">
        <f>NORMSDIST(-'CALL- OPTION'!V43)</f>
        <v>0.96232188539699626</v>
      </c>
      <c r="Q43">
        <f t="shared" si="8"/>
        <v>12.271321885339182</v>
      </c>
      <c r="R43">
        <f t="shared" si="15"/>
        <v>12.5</v>
      </c>
      <c r="S43">
        <f>NORMSDIST(-'CALL- OPTION'!Z43)</f>
        <v>0.87799948166518627</v>
      </c>
      <c r="T43">
        <f>NORMSDIST(-'CALL- OPTION'!AB43)</f>
        <v>0.95204804711112079</v>
      </c>
      <c r="U43">
        <f t="shared" si="9"/>
        <v>12.296660377445123</v>
      </c>
      <c r="W43">
        <f t="shared" si="10"/>
        <v>12.75</v>
      </c>
      <c r="X43">
        <v>12.25</v>
      </c>
      <c r="Y43">
        <v>12.114923596089401</v>
      </c>
      <c r="Z43">
        <v>12.043898729223992</v>
      </c>
      <c r="AA43">
        <v>12.044583724785131</v>
      </c>
      <c r="AB43">
        <v>12.081929829867258</v>
      </c>
      <c r="AD43">
        <f t="shared" si="17"/>
        <v>1</v>
      </c>
      <c r="AE43">
        <f t="shared" si="18"/>
        <v>1</v>
      </c>
      <c r="AF43">
        <f t="shared" si="19"/>
        <v>1</v>
      </c>
      <c r="AG43">
        <f t="shared" si="20"/>
        <v>1</v>
      </c>
      <c r="AN43">
        <v>12.5</v>
      </c>
      <c r="AO43">
        <f t="shared" si="11"/>
        <v>-0.99566868042342671</v>
      </c>
    </row>
    <row r="44" spans="5:41" x14ac:dyDescent="0.25">
      <c r="E44">
        <f t="shared" si="5"/>
        <v>12.25</v>
      </c>
      <c r="F44">
        <f t="shared" si="12"/>
        <v>12.75</v>
      </c>
      <c r="G44">
        <f>NORMSDIST(-'CALL- OPTION'!G44)</f>
        <v>0.99454983948436482</v>
      </c>
      <c r="H44">
        <f>NORMSDIST(-'CALL- OPTION'!I44)</f>
        <v>0.99741205496413499</v>
      </c>
      <c r="I44">
        <f t="shared" si="6"/>
        <v>12.114923596089401</v>
      </c>
      <c r="J44">
        <f t="shared" si="13"/>
        <v>12.75</v>
      </c>
      <c r="K44">
        <f>NORMSDIST(-'CALL- OPTION'!N44)</f>
        <v>0.9550484897021303</v>
      </c>
      <c r="L44">
        <f>NORMSDIST(-'CALL- OPTION'!P44)</f>
        <v>0.97979156342739859</v>
      </c>
      <c r="M44">
        <f t="shared" si="7"/>
        <v>12.043898729223992</v>
      </c>
      <c r="N44">
        <f t="shared" si="14"/>
        <v>12.75</v>
      </c>
      <c r="O44">
        <f>NORMSDIST(-'CALL- OPTION'!T44)</f>
        <v>0.90312154402924927</v>
      </c>
      <c r="P44">
        <f>NORMSDIST(-'CALL- OPTION'!V44)</f>
        <v>0.95841285624610861</v>
      </c>
      <c r="Q44">
        <f t="shared" si="8"/>
        <v>12.044583724785131</v>
      </c>
      <c r="R44">
        <f t="shared" si="15"/>
        <v>12.75</v>
      </c>
      <c r="S44">
        <f>NORMSDIST(-'CALL- OPTION'!Z44)</f>
        <v>0.86979849630242212</v>
      </c>
      <c r="T44">
        <f>NORMSDIST(-'CALL- OPTION'!AB44)</f>
        <v>0.94796548554573645</v>
      </c>
      <c r="U44">
        <f t="shared" si="9"/>
        <v>12.081929829867258</v>
      </c>
      <c r="W44">
        <f t="shared" si="10"/>
        <v>13</v>
      </c>
      <c r="X44">
        <v>12</v>
      </c>
      <c r="Y44">
        <v>11.866448679601733</v>
      </c>
      <c r="Z44">
        <v>11.805809481795336</v>
      </c>
      <c r="AA44">
        <v>11.819786498672537</v>
      </c>
      <c r="AB44">
        <v>11.869444386666348</v>
      </c>
      <c r="AD44">
        <f t="shared" si="17"/>
        <v>1</v>
      </c>
      <c r="AE44">
        <f t="shared" si="18"/>
        <v>1</v>
      </c>
      <c r="AF44">
        <f t="shared" si="19"/>
        <v>1</v>
      </c>
      <c r="AG44">
        <f t="shared" si="20"/>
        <v>1</v>
      </c>
      <c r="AN44">
        <v>12.75</v>
      </c>
      <c r="AO44">
        <f t="shared" si="11"/>
        <v>-0.99454983948436482</v>
      </c>
    </row>
    <row r="45" spans="5:41" x14ac:dyDescent="0.25">
      <c r="E45">
        <f t="shared" si="5"/>
        <v>12</v>
      </c>
      <c r="F45">
        <f t="shared" si="12"/>
        <v>13</v>
      </c>
      <c r="G45">
        <f>NORMSDIST(-'CALL- OPTION'!G45)</f>
        <v>0.99321039011466472</v>
      </c>
      <c r="H45">
        <f>NORMSDIST(-'CALL- OPTION'!I45)</f>
        <v>0.99671815077338166</v>
      </c>
      <c r="I45">
        <f t="shared" si="6"/>
        <v>11.866448679601733</v>
      </c>
      <c r="J45">
        <f t="shared" si="13"/>
        <v>13</v>
      </c>
      <c r="K45">
        <f>NORMSDIST(-'CALL- OPTION'!N45)</f>
        <v>0.94959992832403373</v>
      </c>
      <c r="L45">
        <f>NORMSDIST(-'CALL- OPTION'!P45)</f>
        <v>0.97695347696400803</v>
      </c>
      <c r="M45">
        <f t="shared" si="7"/>
        <v>11.805809481795336</v>
      </c>
      <c r="N45">
        <f t="shared" si="14"/>
        <v>13</v>
      </c>
      <c r="O45">
        <f>NORMSDIST(-'CALL- OPTION'!T45)</f>
        <v>0.89520633757733559</v>
      </c>
      <c r="P45">
        <f>NORMSDIST(-'CALL- OPTION'!V45)</f>
        <v>0.95426689926938535</v>
      </c>
      <c r="Q45">
        <f t="shared" si="8"/>
        <v>11.819786498672537</v>
      </c>
      <c r="R45">
        <f t="shared" si="15"/>
        <v>13</v>
      </c>
      <c r="S45">
        <f>NORMSDIST(-'CALL- OPTION'!Z45)</f>
        <v>0.86139383625848254</v>
      </c>
      <c r="T45">
        <f>NORMSDIST(-'CALL- OPTION'!AB45)</f>
        <v>0.9436986988323427</v>
      </c>
      <c r="U45">
        <f t="shared" si="9"/>
        <v>11.869444386666348</v>
      </c>
      <c r="W45">
        <f t="shared" si="10"/>
        <v>13.25</v>
      </c>
      <c r="X45">
        <v>11.75</v>
      </c>
      <c r="Y45">
        <v>11.618339153351746</v>
      </c>
      <c r="Z45">
        <v>11.569131702485759</v>
      </c>
      <c r="AA45">
        <v>11.597005075803851</v>
      </c>
      <c r="AB45">
        <v>11.659251542222867</v>
      </c>
      <c r="AD45">
        <f t="shared" si="17"/>
        <v>1</v>
      </c>
      <c r="AE45">
        <f t="shared" si="18"/>
        <v>1</v>
      </c>
      <c r="AF45">
        <f t="shared" si="19"/>
        <v>1</v>
      </c>
      <c r="AG45">
        <f t="shared" si="20"/>
        <v>1</v>
      </c>
      <c r="AN45">
        <v>13</v>
      </c>
      <c r="AO45">
        <f t="shared" si="11"/>
        <v>-0.99321039011466472</v>
      </c>
    </row>
    <row r="46" spans="5:41" x14ac:dyDescent="0.25">
      <c r="E46">
        <f t="shared" si="5"/>
        <v>11.75</v>
      </c>
      <c r="F46">
        <f t="shared" si="12"/>
        <v>13.25</v>
      </c>
      <c r="G46">
        <f>NORMSDIST(-'CALL- OPTION'!G46)</f>
        <v>0.99162187761849918</v>
      </c>
      <c r="H46">
        <f>NORMSDIST(-'CALL- OPTION'!I46)</f>
        <v>0.99587925646781317</v>
      </c>
      <c r="I46">
        <f t="shared" si="6"/>
        <v>11.618339153351746</v>
      </c>
      <c r="J46">
        <f t="shared" si="13"/>
        <v>13.25</v>
      </c>
      <c r="K46">
        <f>NORMSDIST(-'CALL- OPTION'!N46)</f>
        <v>0.94375618154186824</v>
      </c>
      <c r="L46">
        <f>NORMSDIST(-'CALL- OPTION'!P46)</f>
        <v>0.97385046603548953</v>
      </c>
      <c r="M46">
        <f t="shared" si="7"/>
        <v>11.569131702485759</v>
      </c>
      <c r="N46">
        <f t="shared" si="14"/>
        <v>13.25</v>
      </c>
      <c r="O46">
        <f>NORMSDIST(-'CALL- OPTION'!T46)</f>
        <v>0.8869969212276011</v>
      </c>
      <c r="P46">
        <f>NORMSDIST(-'CALL- OPTION'!V46)</f>
        <v>0.9498833635438011</v>
      </c>
      <c r="Q46">
        <f t="shared" si="8"/>
        <v>11.597005075803851</v>
      </c>
      <c r="R46">
        <f t="shared" si="15"/>
        <v>13.25</v>
      </c>
      <c r="S46">
        <f>NORMSDIST(-'CALL- OPTION'!Z46)</f>
        <v>0.85279735576547966</v>
      </c>
      <c r="T46">
        <f>NORMSDIST(-'CALL- OPTION'!AB46)</f>
        <v>0.93924980640349498</v>
      </c>
      <c r="U46">
        <f t="shared" si="9"/>
        <v>11.659251542222867</v>
      </c>
      <c r="W46">
        <f t="shared" si="10"/>
        <v>13.5</v>
      </c>
      <c r="X46">
        <v>11.5</v>
      </c>
      <c r="Y46">
        <v>11.370660953108677</v>
      </c>
      <c r="Z46">
        <v>11.333964530542618</v>
      </c>
      <c r="AA46">
        <v>11.376311622840621</v>
      </c>
      <c r="AB46">
        <v>11.451395420912398</v>
      </c>
      <c r="AD46">
        <f t="shared" si="17"/>
        <v>1</v>
      </c>
      <c r="AE46">
        <f t="shared" si="18"/>
        <v>1</v>
      </c>
      <c r="AF46">
        <f t="shared" si="19"/>
        <v>1</v>
      </c>
      <c r="AG46">
        <f t="shared" si="20"/>
        <v>1</v>
      </c>
      <c r="AN46">
        <v>13.25</v>
      </c>
      <c r="AO46">
        <f t="shared" si="11"/>
        <v>-0.99162187761849918</v>
      </c>
    </row>
    <row r="47" spans="5:41" x14ac:dyDescent="0.25">
      <c r="E47">
        <f t="shared" si="5"/>
        <v>11.5</v>
      </c>
      <c r="F47">
        <f t="shared" si="12"/>
        <v>13.5</v>
      </c>
      <c r="G47">
        <f>NORMSDIST(-'CALL- OPTION'!G47)</f>
        <v>0.98975479322031723</v>
      </c>
      <c r="H47">
        <f>NORMSDIST(-'CALL- OPTION'!I47)</f>
        <v>0.99487448568965486</v>
      </c>
      <c r="I47">
        <f t="shared" si="6"/>
        <v>11.370660953108677</v>
      </c>
      <c r="J47">
        <f t="shared" si="13"/>
        <v>13.5</v>
      </c>
      <c r="K47">
        <f>NORMSDIST(-'CALL- OPTION'!N47)</f>
        <v>0.93751482383180962</v>
      </c>
      <c r="L47">
        <f>NORMSDIST(-'CALL- OPTION'!P47)</f>
        <v>0.97047322678491743</v>
      </c>
      <c r="M47">
        <f t="shared" si="7"/>
        <v>11.333964530542618</v>
      </c>
      <c r="N47">
        <f t="shared" si="14"/>
        <v>13.5</v>
      </c>
      <c r="O47">
        <f>NORMSDIST(-'CALL- OPTION'!T47)</f>
        <v>0.87850451186316192</v>
      </c>
      <c r="P47">
        <f>NORMSDIST(-'CALL- OPTION'!V47)</f>
        <v>0.94526236855517132</v>
      </c>
      <c r="Q47">
        <f t="shared" si="8"/>
        <v>11.376311622840621</v>
      </c>
      <c r="R47">
        <f t="shared" si="15"/>
        <v>13.5</v>
      </c>
      <c r="S47">
        <f>NORMSDIST(-'CALL- OPTION'!Z47)</f>
        <v>0.84402104574275527</v>
      </c>
      <c r="T47">
        <f>NORMSDIST(-'CALL- OPTION'!AB47)</f>
        <v>0.93462135027387083</v>
      </c>
      <c r="U47">
        <f t="shared" si="9"/>
        <v>11.451395420912398</v>
      </c>
      <c r="W47">
        <f t="shared" si="10"/>
        <v>13.75</v>
      </c>
      <c r="X47">
        <v>11.25</v>
      </c>
      <c r="Y47">
        <v>11.123487489097425</v>
      </c>
      <c r="Z47">
        <v>11.100407474093997</v>
      </c>
      <c r="AA47">
        <v>11.157775408694116</v>
      </c>
      <c r="AB47">
        <v>11.24591677660595</v>
      </c>
      <c r="AD47">
        <f t="shared" si="17"/>
        <v>1</v>
      </c>
      <c r="AE47">
        <f t="shared" si="18"/>
        <v>1</v>
      </c>
      <c r="AF47">
        <f t="shared" si="19"/>
        <v>1</v>
      </c>
      <c r="AG47">
        <f t="shared" si="20"/>
        <v>1</v>
      </c>
      <c r="AN47">
        <v>13.5</v>
      </c>
      <c r="AO47">
        <f t="shared" si="11"/>
        <v>-0.98975479322031723</v>
      </c>
    </row>
    <row r="48" spans="5:41" x14ac:dyDescent="0.25">
      <c r="E48">
        <f t="shared" si="5"/>
        <v>11.25</v>
      </c>
      <c r="F48">
        <f t="shared" si="12"/>
        <v>13.75</v>
      </c>
      <c r="G48">
        <f>NORMSDIST(-'CALL- OPTION'!G48)</f>
        <v>0.98757890868097831</v>
      </c>
      <c r="H48">
        <f>NORMSDIST(-'CALL- OPTION'!I48)</f>
        <v>0.99368166779955858</v>
      </c>
      <c r="I48">
        <f t="shared" si="6"/>
        <v>11.123487489097425</v>
      </c>
      <c r="J48">
        <f t="shared" si="13"/>
        <v>13.75</v>
      </c>
      <c r="K48">
        <f>NORMSDIST(-'CALL- OPTION'!N48)</f>
        <v>0.93087532608709567</v>
      </c>
      <c r="L48">
        <f>NORMSDIST(-'CALL- OPTION'!P48)</f>
        <v>0.96681342698864536</v>
      </c>
      <c r="M48">
        <f t="shared" si="7"/>
        <v>11.100407474093997</v>
      </c>
      <c r="N48">
        <f t="shared" si="14"/>
        <v>13.75</v>
      </c>
      <c r="O48">
        <f>NORMSDIST(-'CALL- OPTION'!T48)</f>
        <v>0.86974105764997678</v>
      </c>
      <c r="P48">
        <f>NORMSDIST(-'CALL- OPTION'!V48)</f>
        <v>0.94040478126806071</v>
      </c>
      <c r="Q48">
        <f t="shared" si="8"/>
        <v>11.157775408694116</v>
      </c>
      <c r="R48">
        <f t="shared" si="15"/>
        <v>13.75</v>
      </c>
      <c r="S48">
        <f>NORMSDIST(-'CALL- OPTION'!Z48)</f>
        <v>0.83507697149498572</v>
      </c>
      <c r="T48">
        <f>NORMSDIST(-'CALL- OPTION'!AB48)</f>
        <v>0.92981626696393826</v>
      </c>
      <c r="U48">
        <f t="shared" si="9"/>
        <v>11.24591677660595</v>
      </c>
      <c r="W48">
        <f t="shared" si="10"/>
        <v>14</v>
      </c>
      <c r="X48">
        <v>11</v>
      </c>
      <c r="Y48">
        <v>10.876899780673563</v>
      </c>
      <c r="Z48">
        <v>10.868559939516977</v>
      </c>
      <c r="AA48">
        <v>10.941462634323415</v>
      </c>
      <c r="AB48">
        <v>11.042853007418362</v>
      </c>
      <c r="AD48">
        <f t="shared" si="17"/>
        <v>1</v>
      </c>
      <c r="AE48">
        <f t="shared" si="18"/>
        <v>1</v>
      </c>
      <c r="AF48">
        <f t="shared" si="19"/>
        <v>1</v>
      </c>
      <c r="AG48">
        <f t="shared" si="20"/>
        <v>0</v>
      </c>
      <c r="AN48">
        <v>13.75</v>
      </c>
      <c r="AO48">
        <f t="shared" si="11"/>
        <v>-0.98757890868097831</v>
      </c>
    </row>
    <row r="49" spans="5:41" x14ac:dyDescent="0.25">
      <c r="E49">
        <f t="shared" si="5"/>
        <v>11</v>
      </c>
      <c r="F49">
        <f t="shared" si="12"/>
        <v>14</v>
      </c>
      <c r="G49">
        <f>NORMSDIST(-'CALL- OPTION'!G49)</f>
        <v>0.98506364242541911</v>
      </c>
      <c r="H49">
        <f>NORMSDIST(-'CALL- OPTION'!I49)</f>
        <v>0.9922775233059361</v>
      </c>
      <c r="I49">
        <f t="shared" si="6"/>
        <v>10.876899780673563</v>
      </c>
      <c r="J49">
        <f t="shared" si="13"/>
        <v>14</v>
      </c>
      <c r="K49">
        <f>NORMSDIST(-'CALL- OPTION'!N49)</f>
        <v>0.92383902476186863</v>
      </c>
      <c r="L49">
        <f>NORMSDIST(-'CALL- OPTION'!P49)</f>
        <v>0.96286376543672636</v>
      </c>
      <c r="M49">
        <f t="shared" si="7"/>
        <v>10.868559939516977</v>
      </c>
      <c r="N49">
        <f t="shared" si="14"/>
        <v>14</v>
      </c>
      <c r="O49">
        <f>NORMSDIST(-'CALL- OPTION'!T49)</f>
        <v>0.86071913749781404</v>
      </c>
      <c r="P49">
        <f>NORMSDIST(-'CALL- OPTION'!V49)</f>
        <v>0.93531218912822844</v>
      </c>
      <c r="Q49">
        <f t="shared" si="8"/>
        <v>10.941462634323415</v>
      </c>
      <c r="R49">
        <f t="shared" si="15"/>
        <v>14</v>
      </c>
      <c r="S49">
        <f>NORMSDIST(-'CALL- OPTION'!Z49)</f>
        <v>0.82597721542467206</v>
      </c>
      <c r="T49">
        <f>NORMSDIST(-'CALL- OPTION'!AB49)</f>
        <v>0.92483785909620497</v>
      </c>
      <c r="U49">
        <f t="shared" si="9"/>
        <v>11.042853007418362</v>
      </c>
      <c r="W49">
        <f t="shared" si="10"/>
        <v>14.25</v>
      </c>
      <c r="X49">
        <v>10.75</v>
      </c>
      <c r="Y49">
        <v>10.630986496363242</v>
      </c>
      <c r="Z49">
        <v>10.63852077075042</v>
      </c>
      <c r="AA49">
        <v>10.72743628732761</v>
      </c>
      <c r="AB49">
        <v>10.842238184230535</v>
      </c>
      <c r="AD49">
        <f t="shared" si="17"/>
        <v>1</v>
      </c>
      <c r="AE49">
        <f t="shared" si="18"/>
        <v>1</v>
      </c>
      <c r="AF49">
        <f t="shared" si="19"/>
        <v>1</v>
      </c>
      <c r="AG49">
        <f t="shared" si="20"/>
        <v>0</v>
      </c>
      <c r="AN49">
        <v>14</v>
      </c>
      <c r="AO49">
        <f t="shared" si="11"/>
        <v>-0.98506364242541911</v>
      </c>
    </row>
    <row r="50" spans="5:41" x14ac:dyDescent="0.25">
      <c r="E50">
        <f t="shared" si="5"/>
        <v>10.75</v>
      </c>
      <c r="F50">
        <f t="shared" si="12"/>
        <v>14.25</v>
      </c>
      <c r="G50">
        <f>NORMSDIST(-'CALL- OPTION'!G50)</f>
        <v>0.98217844908737084</v>
      </c>
      <c r="H50">
        <f>NORMSDIST(-'CALL- OPTION'!I50)</f>
        <v>0.99063787100212397</v>
      </c>
      <c r="I50">
        <f t="shared" si="6"/>
        <v>10.630986496363242</v>
      </c>
      <c r="J50">
        <f t="shared" si="13"/>
        <v>14.25</v>
      </c>
      <c r="K50">
        <f>NORMSDIST(-'CALL- OPTION'!N50)</f>
        <v>0.91640907348105349</v>
      </c>
      <c r="L50">
        <f>NORMSDIST(-'CALL- OPTION'!P50)</f>
        <v>0.95861801973587057</v>
      </c>
      <c r="M50">
        <f t="shared" si="7"/>
        <v>10.63852077075042</v>
      </c>
      <c r="N50">
        <f t="shared" si="14"/>
        <v>14.25</v>
      </c>
      <c r="O50">
        <f>NORMSDIST(-'CALL- OPTION'!T50)</f>
        <v>0.85145186337025414</v>
      </c>
      <c r="P50">
        <f>NORMSDIST(-'CALL- OPTION'!V50)</f>
        <v>0.92998686959030252</v>
      </c>
      <c r="Q50">
        <f t="shared" si="8"/>
        <v>10.72743628732761</v>
      </c>
      <c r="R50">
        <f t="shared" si="15"/>
        <v>14.25</v>
      </c>
      <c r="S50">
        <f>NORMSDIST(-'CALL- OPTION'!Z50)</f>
        <v>0.81673382467644728</v>
      </c>
      <c r="T50">
        <f>NORMSDIST(-'CALL- OPTION'!AB50)</f>
        <v>0.91968976691459492</v>
      </c>
      <c r="U50">
        <f t="shared" si="9"/>
        <v>10.842238184230535</v>
      </c>
      <c r="W50">
        <f t="shared" si="10"/>
        <v>14.5</v>
      </c>
      <c r="X50">
        <v>10.5</v>
      </c>
      <c r="Y50">
        <v>10.385843894490817</v>
      </c>
      <c r="Z50">
        <v>10.410387802699033</v>
      </c>
      <c r="AA50">
        <v>10.515756020532574</v>
      </c>
      <c r="AB50">
        <v>10.644103091564348</v>
      </c>
      <c r="AD50">
        <f t="shared" si="17"/>
        <v>1</v>
      </c>
      <c r="AE50">
        <f t="shared" si="18"/>
        <v>1</v>
      </c>
      <c r="AF50">
        <f t="shared" si="19"/>
        <v>0</v>
      </c>
      <c r="AG50">
        <f t="shared" si="20"/>
        <v>0</v>
      </c>
      <c r="AN50">
        <v>14.25</v>
      </c>
      <c r="AO50">
        <f t="shared" si="11"/>
        <v>-0.98217844908737084</v>
      </c>
    </row>
    <row r="51" spans="5:41" x14ac:dyDescent="0.25">
      <c r="E51">
        <f t="shared" si="5"/>
        <v>10.5</v>
      </c>
      <c r="F51">
        <f t="shared" si="12"/>
        <v>14.5</v>
      </c>
      <c r="G51">
        <f>NORMSDIST(-'CALL- OPTION'!G51)</f>
        <v>0.97889322378116228</v>
      </c>
      <c r="H51">
        <f>NORMSDIST(-'CALL- OPTION'!I51)</f>
        <v>0.98873786319904367</v>
      </c>
      <c r="I51">
        <f t="shared" si="6"/>
        <v>10.385843894490817</v>
      </c>
      <c r="J51">
        <f t="shared" si="13"/>
        <v>14.5</v>
      </c>
      <c r="K51">
        <f>NORMSDIST(-'CALL- OPTION'!N51)</f>
        <v>0.9085903790250649</v>
      </c>
      <c r="L51">
        <f>NORMSDIST(-'CALL- OPTION'!P51)</f>
        <v>0.95407108258104567</v>
      </c>
      <c r="M51">
        <f t="shared" si="7"/>
        <v>10.410387802699033</v>
      </c>
      <c r="N51">
        <f t="shared" si="14"/>
        <v>14.5</v>
      </c>
      <c r="O51">
        <f>NORMSDIST(-'CALL- OPTION'!T51)</f>
        <v>0.84195278611984326</v>
      </c>
      <c r="P51">
        <f>NORMSDIST(-'CALL- OPTION'!V51)</f>
        <v>0.92443175673980282</v>
      </c>
      <c r="Q51">
        <f t="shared" si="8"/>
        <v>10.515756020532574</v>
      </c>
      <c r="R51">
        <f t="shared" si="15"/>
        <v>14.5</v>
      </c>
      <c r="S51">
        <f>NORMSDIST(-'CALL- OPTION'!Z51)</f>
        <v>0.80735876358850223</v>
      </c>
      <c r="T51">
        <f>NORMSDIST(-'CALL- OPTION'!AB51)</f>
        <v>0.91437593994792676</v>
      </c>
      <c r="U51">
        <f t="shared" si="9"/>
        <v>10.644103091564348</v>
      </c>
      <c r="W51">
        <f t="shared" si="10"/>
        <v>14.75</v>
      </c>
      <c r="X51">
        <v>10.25</v>
      </c>
      <c r="Y51">
        <v>10.141575661831466</v>
      </c>
      <c r="Z51">
        <v>10.184257432389547</v>
      </c>
      <c r="AA51">
        <v>10.306478053620037</v>
      </c>
      <c r="AB51">
        <v>10.448475279450545</v>
      </c>
      <c r="AD51">
        <f t="shared" si="17"/>
        <v>1</v>
      </c>
      <c r="AE51">
        <f t="shared" si="18"/>
        <v>1</v>
      </c>
      <c r="AF51">
        <f t="shared" si="19"/>
        <v>0</v>
      </c>
      <c r="AG51">
        <f t="shared" si="20"/>
        <v>0</v>
      </c>
      <c r="AN51">
        <v>14.5</v>
      </c>
      <c r="AO51">
        <f t="shared" si="11"/>
        <v>-0.97889322378116228</v>
      </c>
    </row>
    <row r="52" spans="5:41" x14ac:dyDescent="0.25">
      <c r="E52">
        <f t="shared" si="5"/>
        <v>10.25</v>
      </c>
      <c r="F52">
        <f t="shared" si="12"/>
        <v>14.75</v>
      </c>
      <c r="G52">
        <f>NORMSDIST(-'CALL- OPTION'!G52)</f>
        <v>0.97517871212775087</v>
      </c>
      <c r="H52">
        <f>NORMSDIST(-'CALL- OPTION'!I52)</f>
        <v>0.98655224466313118</v>
      </c>
      <c r="I52">
        <f t="shared" si="6"/>
        <v>10.141575661831466</v>
      </c>
      <c r="J52">
        <f t="shared" si="13"/>
        <v>14.75</v>
      </c>
      <c r="K52">
        <f>NORMSDIST(-'CALL- OPTION'!N52)</f>
        <v>0.90038952365916547</v>
      </c>
      <c r="L52">
        <f>NORMSDIST(-'CALL- OPTION'!P52)</f>
        <v>0.94921898671301852</v>
      </c>
      <c r="M52">
        <f t="shared" si="7"/>
        <v>10.184257432389547</v>
      </c>
      <c r="N52">
        <f t="shared" si="14"/>
        <v>14.75</v>
      </c>
      <c r="O52">
        <f>NORMSDIST(-'CALL- OPTION'!T52)</f>
        <v>0.83223580539553899</v>
      </c>
      <c r="P52">
        <f>NORMSDIST(-'CALL- OPTION'!V52)</f>
        <v>0.91865040555004041</v>
      </c>
      <c r="Q52">
        <f t="shared" si="8"/>
        <v>10.306478053620037</v>
      </c>
      <c r="R52">
        <f t="shared" si="15"/>
        <v>14.75</v>
      </c>
      <c r="S52">
        <f>NORMSDIST(-'CALL- OPTION'!Z52)</f>
        <v>0.79786387079284016</v>
      </c>
      <c r="T52">
        <f>NORMSDIST(-'CALL- OPTION'!AB52)</f>
        <v>0.9089006090105044</v>
      </c>
      <c r="U52">
        <f t="shared" si="9"/>
        <v>10.448475279450545</v>
      </c>
      <c r="W52">
        <f t="shared" si="10"/>
        <v>15</v>
      </c>
      <c r="X52">
        <v>10</v>
      </c>
      <c r="Y52">
        <v>9.8982926499726975</v>
      </c>
      <c r="Z52">
        <v>9.9602242110445154</v>
      </c>
      <c r="AA52">
        <v>10.099655096724867</v>
      </c>
      <c r="AB52">
        <v>10.255379124996713</v>
      </c>
      <c r="AD52">
        <f t="shared" si="17"/>
        <v>1</v>
      </c>
      <c r="AE52">
        <f t="shared" si="18"/>
        <v>1</v>
      </c>
      <c r="AF52">
        <f t="shared" si="19"/>
        <v>0</v>
      </c>
      <c r="AG52">
        <f t="shared" si="20"/>
        <v>0</v>
      </c>
      <c r="AN52">
        <v>14.75</v>
      </c>
      <c r="AO52">
        <f t="shared" si="11"/>
        <v>-0.97517871212775087</v>
      </c>
    </row>
    <row r="53" spans="5:41" x14ac:dyDescent="0.25">
      <c r="E53">
        <f t="shared" si="5"/>
        <v>10</v>
      </c>
      <c r="F53">
        <f t="shared" si="12"/>
        <v>15</v>
      </c>
      <c r="G53">
        <f>NORMSDIST(-'CALL- OPTION'!G53)</f>
        <v>0.97100691708194031</v>
      </c>
      <c r="H53">
        <f>NORMSDIST(-'CALL- OPTION'!I53)</f>
        <v>0.98405563024976328</v>
      </c>
      <c r="I53">
        <f t="shared" si="6"/>
        <v>9.8982926499726975</v>
      </c>
      <c r="J53">
        <f t="shared" si="13"/>
        <v>15</v>
      </c>
      <c r="K53">
        <f>NORMSDIST(-'CALL- OPTION'!N53)</f>
        <v>0.89181467579331508</v>
      </c>
      <c r="L53">
        <f>NORMSDIST(-'CALL- OPTION'!P53)</f>
        <v>0.94405891892818683</v>
      </c>
      <c r="M53">
        <f t="shared" si="7"/>
        <v>9.9602242110445154</v>
      </c>
      <c r="N53">
        <f t="shared" si="14"/>
        <v>15</v>
      </c>
      <c r="O53">
        <f>NORMSDIST(-'CALL- OPTION'!T53)</f>
        <v>0.8223150840517538</v>
      </c>
      <c r="P53">
        <f>NORMSDIST(-'CALL- OPTION'!V53)</f>
        <v>0.91264695428207943</v>
      </c>
      <c r="Q53">
        <f t="shared" si="8"/>
        <v>10.099655096724867</v>
      </c>
      <c r="R53">
        <f t="shared" si="15"/>
        <v>15</v>
      </c>
      <c r="S53">
        <f>NORMSDIST(-'CALL- OPTION'!Z53)</f>
        <v>0.78826082077997495</v>
      </c>
      <c r="T53">
        <f>NORMSDIST(-'CALL- OPTION'!AB53)</f>
        <v>0.90326825870660488</v>
      </c>
      <c r="U53">
        <f t="shared" si="9"/>
        <v>10.255379124996713</v>
      </c>
      <c r="W53">
        <f t="shared" si="10"/>
        <v>15.25</v>
      </c>
      <c r="X53">
        <v>9.75</v>
      </c>
      <c r="Y53">
        <v>9.6561125112750297</v>
      </c>
      <c r="Z53">
        <v>9.7383804597448798</v>
      </c>
      <c r="AA53">
        <v>9.8953362948327417</v>
      </c>
      <c r="AB53">
        <v>10.064835902433725</v>
      </c>
      <c r="AD53">
        <f t="shared" si="17"/>
        <v>1</v>
      </c>
      <c r="AE53">
        <f t="shared" si="18"/>
        <v>1</v>
      </c>
      <c r="AF53">
        <f t="shared" si="19"/>
        <v>0</v>
      </c>
      <c r="AG53">
        <f t="shared" si="20"/>
        <v>0</v>
      </c>
      <c r="AN53">
        <v>15</v>
      </c>
      <c r="AO53">
        <f t="shared" si="11"/>
        <v>-0.97100691708194031</v>
      </c>
    </row>
    <row r="54" spans="5:41" x14ac:dyDescent="0.25">
      <c r="E54">
        <f t="shared" si="5"/>
        <v>9.75</v>
      </c>
      <c r="F54">
        <f t="shared" si="12"/>
        <v>15.25</v>
      </c>
      <c r="G54">
        <f>NORMSDIST(-'CALL- OPTION'!G54)</f>
        <v>0.96635149390837516</v>
      </c>
      <c r="H54">
        <f>NORMSDIST(-'CALL- OPTION'!I54)</f>
        <v>0.98122279577529647</v>
      </c>
      <c r="I54">
        <f t="shared" si="6"/>
        <v>9.6561125112750297</v>
      </c>
      <c r="J54">
        <f t="shared" si="13"/>
        <v>15.25</v>
      </c>
      <c r="K54">
        <f>NORMSDIST(-'CALL- OPTION'!N54)</f>
        <v>0.88287549093561857</v>
      </c>
      <c r="L54">
        <f>NORMSDIST(-'CALL- OPTION'!P54)</f>
        <v>0.93858922363369002</v>
      </c>
      <c r="M54">
        <f t="shared" si="7"/>
        <v>9.7383804597448798</v>
      </c>
      <c r="N54">
        <f t="shared" si="14"/>
        <v>15.25</v>
      </c>
      <c r="O54">
        <f>NORMSDIST(-'CALL- OPTION'!T54)</f>
        <v>0.81220496738181214</v>
      </c>
      <c r="P54">
        <f>NORMSDIST(-'CALL- OPTION'!V54)</f>
        <v>0.90642608550099402</v>
      </c>
      <c r="Q54">
        <f t="shared" si="8"/>
        <v>9.8953362948327417</v>
      </c>
      <c r="R54">
        <f t="shared" si="15"/>
        <v>15.25</v>
      </c>
      <c r="S54">
        <f>NORMSDIST(-'CALL- OPTION'!Z54)</f>
        <v>0.77856108972411409</v>
      </c>
      <c r="T54">
        <f>NORMSDIST(-'CALL- OPTION'!AB54)</f>
        <v>0.89748360058126153</v>
      </c>
      <c r="U54">
        <f t="shared" si="9"/>
        <v>10.064835902433725</v>
      </c>
      <c r="W54">
        <f t="shared" si="10"/>
        <v>15.5</v>
      </c>
      <c r="X54">
        <v>9.5</v>
      </c>
      <c r="Y54">
        <v>9.4151592384213405</v>
      </c>
      <c r="Z54">
        <v>9.5188159108679855</v>
      </c>
      <c r="AA54">
        <v>9.6935671917418258</v>
      </c>
      <c r="AB54">
        <v>9.8768638604923993</v>
      </c>
      <c r="AD54">
        <f t="shared" si="17"/>
        <v>1</v>
      </c>
      <c r="AE54">
        <f t="shared" si="18"/>
        <v>0</v>
      </c>
      <c r="AF54">
        <f t="shared" si="19"/>
        <v>0</v>
      </c>
      <c r="AG54">
        <f t="shared" si="20"/>
        <v>0</v>
      </c>
      <c r="AN54">
        <v>15.25</v>
      </c>
      <c r="AO54">
        <f t="shared" si="11"/>
        <v>-0.96635149390837516</v>
      </c>
    </row>
    <row r="55" spans="5:41" x14ac:dyDescent="0.25">
      <c r="E55">
        <f t="shared" si="5"/>
        <v>9.5</v>
      </c>
      <c r="F55">
        <f t="shared" si="12"/>
        <v>15.5</v>
      </c>
      <c r="G55">
        <f>NORMSDIST(-'CALL- OPTION'!G55)</f>
        <v>0.96118812520389985</v>
      </c>
      <c r="H55">
        <f>NORMSDIST(-'CALL- OPTION'!I55)</f>
        <v>0.97802897640209874</v>
      </c>
      <c r="I55">
        <f t="shared" si="6"/>
        <v>9.4151592384213405</v>
      </c>
      <c r="J55">
        <f t="shared" si="13"/>
        <v>15.5</v>
      </c>
      <c r="K55">
        <f>NORMSDIST(-'CALL- OPTION'!N55)</f>
        <v>0.87358300484720375</v>
      </c>
      <c r="L55">
        <f>NORMSDIST(-'CALL- OPTION'!P55)</f>
        <v>0.93280939654536121</v>
      </c>
      <c r="M55">
        <f t="shared" si="7"/>
        <v>9.5188159108679855</v>
      </c>
      <c r="N55">
        <f t="shared" si="14"/>
        <v>15.5</v>
      </c>
      <c r="O55">
        <f>NORMSDIST(-'CALL- OPTION'!T55)</f>
        <v>0.8019199074033494</v>
      </c>
      <c r="P55">
        <f>NORMSDIST(-'CALL- OPTION'!V55)</f>
        <v>0.89999298614504875</v>
      </c>
      <c r="Q55">
        <f t="shared" si="8"/>
        <v>9.6935671917418258</v>
      </c>
      <c r="R55">
        <f t="shared" si="15"/>
        <v>15.5</v>
      </c>
      <c r="S55">
        <f>NORMSDIST(-'CALL- OPTION'!Z55)</f>
        <v>0.76877592535091999</v>
      </c>
      <c r="T55">
        <f>NORMSDIST(-'CALL- OPTION'!AB55)</f>
        <v>0.89155154703721129</v>
      </c>
      <c r="U55">
        <f t="shared" si="9"/>
        <v>9.8768638604923993</v>
      </c>
      <c r="W55">
        <f t="shared" si="10"/>
        <v>15.75</v>
      </c>
      <c r="X55">
        <v>9.25</v>
      </c>
      <c r="Y55">
        <v>9.1755626134786077</v>
      </c>
      <c r="Z55">
        <v>9.3016173770204738</v>
      </c>
      <c r="AA55">
        <v>9.4943897123057948</v>
      </c>
      <c r="AB55">
        <v>9.6914783060369256</v>
      </c>
      <c r="AD55">
        <f t="shared" si="17"/>
        <v>1</v>
      </c>
      <c r="AE55">
        <f t="shared" si="18"/>
        <v>0</v>
      </c>
      <c r="AF55">
        <f t="shared" si="19"/>
        <v>0</v>
      </c>
      <c r="AG55">
        <f t="shared" si="20"/>
        <v>0</v>
      </c>
      <c r="AN55">
        <v>15.5</v>
      </c>
      <c r="AO55">
        <f t="shared" si="11"/>
        <v>-0.96118812520389985</v>
      </c>
    </row>
    <row r="56" spans="5:41" x14ac:dyDescent="0.25">
      <c r="E56">
        <f t="shared" si="5"/>
        <v>9.25</v>
      </c>
      <c r="F56">
        <f t="shared" si="12"/>
        <v>15.75</v>
      </c>
      <c r="G56">
        <f>NORMSDIST(-'CALL- OPTION'!G56)</f>
        <v>0.95549486862483024</v>
      </c>
      <c r="H56">
        <f>NORMSDIST(-'CALL- OPTION'!I56)</f>
        <v>0.9744501667190254</v>
      </c>
      <c r="I56">
        <f t="shared" si="6"/>
        <v>9.1755626134786077</v>
      </c>
      <c r="J56">
        <f t="shared" si="13"/>
        <v>15.75</v>
      </c>
      <c r="K56">
        <f>NORMSDIST(-'CALL- OPTION'!N56)</f>
        <v>0.86394952072447517</v>
      </c>
      <c r="L56">
        <f>NORMSDIST(-'CALL- OPTION'!P56)</f>
        <v>0.92672006920935834</v>
      </c>
      <c r="M56">
        <f t="shared" si="7"/>
        <v>9.3016173770204738</v>
      </c>
      <c r="N56">
        <f t="shared" si="14"/>
        <v>15.75</v>
      </c>
      <c r="O56">
        <f>NORMSDIST(-'CALL- OPTION'!T56)</f>
        <v>0.79147439233881989</v>
      </c>
      <c r="P56">
        <f>NORMSDIST(-'CALL- OPTION'!V56)</f>
        <v>0.89335330704700988</v>
      </c>
      <c r="Q56">
        <f t="shared" si="8"/>
        <v>9.4943897123057948</v>
      </c>
      <c r="R56">
        <f t="shared" si="15"/>
        <v>15.75</v>
      </c>
      <c r="S56">
        <f>NORMSDIST(-'CALL- OPTION'!Z56)</f>
        <v>0.75891632062080172</v>
      </c>
      <c r="T56">
        <f>NORMSDIST(-'CALL- OPTION'!AB56)</f>
        <v>0.88547718611721604</v>
      </c>
      <c r="U56">
        <f t="shared" si="9"/>
        <v>9.6914783060369256</v>
      </c>
      <c r="W56">
        <f t="shared" si="10"/>
        <v>16</v>
      </c>
      <c r="X56">
        <v>9</v>
      </c>
      <c r="Y56">
        <v>8.9374575741183033</v>
      </c>
      <c r="Z56">
        <v>9.086868448741555</v>
      </c>
      <c r="AA56">
        <v>9.297842161649525</v>
      </c>
      <c r="AB56">
        <v>9.5086916929562832</v>
      </c>
      <c r="AD56">
        <f t="shared" si="17"/>
        <v>1</v>
      </c>
      <c r="AE56">
        <f t="shared" si="18"/>
        <v>0</v>
      </c>
      <c r="AF56">
        <f t="shared" si="19"/>
        <v>0</v>
      </c>
      <c r="AG56">
        <f t="shared" si="20"/>
        <v>0</v>
      </c>
      <c r="AN56">
        <v>15.75</v>
      </c>
      <c r="AO56">
        <f t="shared" si="11"/>
        <v>-0.95549486862483024</v>
      </c>
    </row>
    <row r="57" spans="5:41" x14ac:dyDescent="0.25">
      <c r="E57">
        <f t="shared" si="5"/>
        <v>9</v>
      </c>
      <c r="F57">
        <f t="shared" si="12"/>
        <v>16</v>
      </c>
      <c r="G57">
        <f>NORMSDIST(-'CALL- OPTION'!G57)</f>
        <v>0.9492524709068072</v>
      </c>
      <c r="H57">
        <f>NORMSDIST(-'CALL- OPTION'!I57)</f>
        <v>0.97046341677643655</v>
      </c>
      <c r="I57">
        <f t="shared" si="6"/>
        <v>8.9374575741183033</v>
      </c>
      <c r="J57">
        <f t="shared" si="13"/>
        <v>16</v>
      </c>
      <c r="K57">
        <f>NORMSDIST(-'CALL- OPTION'!N57)</f>
        <v>0.85398849213178396</v>
      </c>
      <c r="L57">
        <f>NORMSDIST(-'CALL- OPTION'!P57)</f>
        <v>0.92032298509147914</v>
      </c>
      <c r="M57">
        <f t="shared" si="7"/>
        <v>9.086868448741555</v>
      </c>
      <c r="N57">
        <f t="shared" si="14"/>
        <v>16</v>
      </c>
      <c r="O57">
        <f>NORMSDIST(-'CALL- OPTION'!T57)</f>
        <v>0.78088288136036554</v>
      </c>
      <c r="P57">
        <f>NORMSDIST(-'CALL- OPTION'!V57)</f>
        <v>0.88651312226926593</v>
      </c>
      <c r="Q57">
        <f t="shared" si="8"/>
        <v>9.297842161649525</v>
      </c>
      <c r="R57">
        <f t="shared" si="15"/>
        <v>16</v>
      </c>
      <c r="S57">
        <f>NORMSDIST(-'CALL- OPTION'!Z57)</f>
        <v>0.74899299099564365</v>
      </c>
      <c r="T57">
        <f>NORMSDIST(-'CALL- OPTION'!AB57)</f>
        <v>0.87926575723214273</v>
      </c>
      <c r="U57">
        <f t="shared" si="9"/>
        <v>9.5086916929562832</v>
      </c>
      <c r="W57">
        <f t="shared" si="10"/>
        <v>16.25</v>
      </c>
      <c r="X57">
        <v>8.75</v>
      </c>
      <c r="Y57">
        <v>8.7009835061151151</v>
      </c>
      <c r="Z57">
        <v>8.8746492218358544</v>
      </c>
      <c r="AA57">
        <v>9.1039592400392735</v>
      </c>
      <c r="AB57">
        <v>9.3285137153888389</v>
      </c>
      <c r="AD57">
        <f t="shared" si="17"/>
        <v>1</v>
      </c>
      <c r="AE57">
        <f t="shared" si="18"/>
        <v>0</v>
      </c>
      <c r="AF57">
        <f t="shared" si="19"/>
        <v>0</v>
      </c>
      <c r="AG57">
        <f t="shared" si="20"/>
        <v>0</v>
      </c>
      <c r="AN57">
        <v>16</v>
      </c>
      <c r="AO57">
        <f t="shared" si="11"/>
        <v>-0.9492524709068072</v>
      </c>
    </row>
    <row r="58" spans="5:41" x14ac:dyDescent="0.25">
      <c r="E58">
        <f t="shared" si="5"/>
        <v>8.75</v>
      </c>
      <c r="F58">
        <f t="shared" si="12"/>
        <v>16.25</v>
      </c>
      <c r="G58">
        <f>NORMSDIST(-'CALL- OPTION'!G58)</f>
        <v>0.94244464281744522</v>
      </c>
      <c r="H58">
        <f>NORMSDIST(-'CALL- OPTION'!I58)</f>
        <v>0.96604711856626035</v>
      </c>
      <c r="I58">
        <f t="shared" si="6"/>
        <v>8.7009835061151151</v>
      </c>
      <c r="J58">
        <f t="shared" si="13"/>
        <v>16.25</v>
      </c>
      <c r="K58">
        <f>NORMSDIST(-'CALL- OPTION'!N58)</f>
        <v>0.84371440328876968</v>
      </c>
      <c r="L58">
        <f>NORMSDIST(-'CALL- OPTION'!P58)</f>
        <v>0.91362096802264592</v>
      </c>
      <c r="M58">
        <f t="shared" si="7"/>
        <v>8.8746492218358544</v>
      </c>
      <c r="N58">
        <f t="shared" si="14"/>
        <v>16.25</v>
      </c>
      <c r="O58">
        <f>NORMSDIST(-'CALL- OPTION'!T58)</f>
        <v>0.7701597446042554</v>
      </c>
      <c r="P58">
        <f>NORMSDIST(-'CALL- OPTION'!V58)</f>
        <v>0.87947888857736012</v>
      </c>
      <c r="Q58">
        <f t="shared" si="8"/>
        <v>9.1039592400392735</v>
      </c>
      <c r="R58">
        <f t="shared" si="15"/>
        <v>16.25</v>
      </c>
      <c r="S58">
        <f>NORMSDIST(-'CALL- OPTION'!Z58)</f>
        <v>0.73901635505524366</v>
      </c>
      <c r="T58">
        <f>NORMSDIST(-'CALL- OPTION'!AB58)</f>
        <v>0.87292262789813713</v>
      </c>
      <c r="U58">
        <f t="shared" si="9"/>
        <v>9.3285137153888389</v>
      </c>
      <c r="W58">
        <f t="shared" si="10"/>
        <v>16.5</v>
      </c>
      <c r="X58">
        <v>8.5</v>
      </c>
      <c r="Y58">
        <v>8.4662834724434575</v>
      </c>
      <c r="Z58">
        <v>8.6650360548101268</v>
      </c>
      <c r="AA58">
        <v>8.9127720720953096</v>
      </c>
      <c r="AB58">
        <v>9.1509514044277918</v>
      </c>
      <c r="AD58">
        <f t="shared" si="17"/>
        <v>1</v>
      </c>
      <c r="AE58">
        <f t="shared" si="18"/>
        <v>0</v>
      </c>
      <c r="AF58">
        <f t="shared" si="19"/>
        <v>0</v>
      </c>
      <c r="AG58">
        <f t="shared" si="20"/>
        <v>0</v>
      </c>
      <c r="AN58">
        <v>16.25</v>
      </c>
      <c r="AO58">
        <f t="shared" si="11"/>
        <v>-0.94244464281744522</v>
      </c>
    </row>
    <row r="59" spans="5:41" x14ac:dyDescent="0.25">
      <c r="E59">
        <f t="shared" si="5"/>
        <v>8.5</v>
      </c>
      <c r="F59">
        <f t="shared" si="12"/>
        <v>16.5</v>
      </c>
      <c r="G59">
        <f>NORMSDIST(-'CALL- OPTION'!G59)</f>
        <v>0.93505829081337466</v>
      </c>
      <c r="H59">
        <f>NORMSDIST(-'CALL- OPTION'!I59)</f>
        <v>0.96118127780559148</v>
      </c>
      <c r="I59">
        <f t="shared" si="6"/>
        <v>8.4662834724434575</v>
      </c>
      <c r="J59">
        <f t="shared" si="13"/>
        <v>16.5</v>
      </c>
      <c r="K59">
        <f>NORMSDIST(-'CALL- OPTION'!N59)</f>
        <v>0.83314264818659334</v>
      </c>
      <c r="L59">
        <f>NORMSDIST(-'CALL- OPTION'!P59)</f>
        <v>0.90661788381646979</v>
      </c>
      <c r="M59">
        <f t="shared" si="7"/>
        <v>8.6650360548101268</v>
      </c>
      <c r="N59">
        <f t="shared" si="14"/>
        <v>16.5</v>
      </c>
      <c r="O59">
        <f>NORMSDIST(-'CALL- OPTION'!T59)</f>
        <v>0.75931920840528466</v>
      </c>
      <c r="P59">
        <f>NORMSDIST(-'CALL- OPTION'!V59)</f>
        <v>0.87225740534040141</v>
      </c>
      <c r="Q59">
        <f t="shared" si="8"/>
        <v>8.9127720720953096</v>
      </c>
      <c r="R59">
        <f t="shared" si="15"/>
        <v>16.5</v>
      </c>
      <c r="S59">
        <f>NORMSDIST(-'CALL- OPTION'!Z59)</f>
        <v>0.72899651823095579</v>
      </c>
      <c r="T59">
        <f>NORMSDIST(-'CALL- OPTION'!AB59)</f>
        <v>0.86645327153089102</v>
      </c>
      <c r="U59">
        <f t="shared" si="9"/>
        <v>9.1509514044277918</v>
      </c>
      <c r="W59">
        <f t="shared" si="10"/>
        <v>16.75</v>
      </c>
      <c r="X59">
        <v>8.25</v>
      </c>
      <c r="Y59">
        <v>8.2335033902027188</v>
      </c>
      <c r="Z59">
        <v>8.4581013565365506</v>
      </c>
      <c r="AA59">
        <v>8.7243082490529158</v>
      </c>
      <c r="AB59">
        <v>8.9760092275253331</v>
      </c>
      <c r="AD59">
        <f t="shared" si="17"/>
        <v>1</v>
      </c>
      <c r="AE59">
        <f t="shared" si="18"/>
        <v>0</v>
      </c>
      <c r="AF59">
        <f t="shared" si="19"/>
        <v>0</v>
      </c>
      <c r="AG59">
        <f t="shared" si="20"/>
        <v>0</v>
      </c>
      <c r="AN59">
        <v>16.5</v>
      </c>
      <c r="AO59">
        <f t="shared" si="11"/>
        <v>-0.93505829081337466</v>
      </c>
    </row>
    <row r="60" spans="5:41" x14ac:dyDescent="0.25">
      <c r="E60">
        <f t="shared" si="5"/>
        <v>8.25</v>
      </c>
      <c r="F60">
        <f t="shared" si="12"/>
        <v>16.75</v>
      </c>
      <c r="G60">
        <f>NORMSDIST(-'CALL- OPTION'!G60)</f>
        <v>0.92708370234095749</v>
      </c>
      <c r="H60">
        <f>NORMSDIST(-'CALL- OPTION'!I60)</f>
        <v>0.95584776636555746</v>
      </c>
      <c r="I60">
        <f t="shared" si="6"/>
        <v>8.2335033902027188</v>
      </c>
      <c r="J60">
        <f t="shared" si="13"/>
        <v>16.75</v>
      </c>
      <c r="K60">
        <f>NORMSDIST(-'CALL- OPTION'!N60)</f>
        <v>0.82228940987012455</v>
      </c>
      <c r="L60">
        <f>NORMSDIST(-'CALL- OPTION'!P60)</f>
        <v>0.89931859588692098</v>
      </c>
      <c r="M60">
        <f t="shared" si="7"/>
        <v>8.4581013565365506</v>
      </c>
      <c r="N60">
        <f t="shared" si="14"/>
        <v>16.75</v>
      </c>
      <c r="O60">
        <f>NORMSDIST(-'CALL- OPTION'!T60)</f>
        <v>0.74837530565524013</v>
      </c>
      <c r="P60">
        <f>NORMSDIST(-'CALL- OPTION'!V60)</f>
        <v>0.86485577511198752</v>
      </c>
      <c r="Q60">
        <f t="shared" si="8"/>
        <v>8.7243082490529158</v>
      </c>
      <c r="R60">
        <f t="shared" si="15"/>
        <v>16.75</v>
      </c>
      <c r="S60">
        <f>NORMSDIST(-'CALL- OPTION'!Z60)</f>
        <v>0.71894325942758219</v>
      </c>
      <c r="T60">
        <f>NORMSDIST(-'CALL- OPTION'!AB60)</f>
        <v>0.85986324633128597</v>
      </c>
      <c r="U60">
        <f t="shared" si="9"/>
        <v>8.9760092275253331</v>
      </c>
      <c r="W60">
        <f t="shared" si="10"/>
        <v>17</v>
      </c>
      <c r="X60">
        <v>8</v>
      </c>
      <c r="Y60">
        <v>8.0027911672213055</v>
      </c>
      <c r="Z60">
        <v>8.253913403948669</v>
      </c>
      <c r="AA60">
        <v>8.5385918828069975</v>
      </c>
      <c r="AB60">
        <v>8.8036891898813003</v>
      </c>
      <c r="AD60">
        <f t="shared" si="17"/>
        <v>0</v>
      </c>
      <c r="AE60">
        <f t="shared" si="18"/>
        <v>0</v>
      </c>
      <c r="AF60">
        <f t="shared" si="19"/>
        <v>0</v>
      </c>
      <c r="AG60">
        <f t="shared" si="20"/>
        <v>0</v>
      </c>
      <c r="AN60">
        <v>16.75</v>
      </c>
      <c r="AO60">
        <f t="shared" si="11"/>
        <v>-0.92708370234095749</v>
      </c>
    </row>
    <row r="61" spans="5:41" x14ac:dyDescent="0.25">
      <c r="E61">
        <f t="shared" si="5"/>
        <v>8</v>
      </c>
      <c r="F61">
        <f t="shared" si="12"/>
        <v>17</v>
      </c>
      <c r="G61">
        <f>NORMSDIST(-'CALL- OPTION'!G61)</f>
        <v>0.91851468288482474</v>
      </c>
      <c r="H61">
        <f>NORMSDIST(-'CALL- OPTION'!I61)</f>
        <v>0.95003055126243174</v>
      </c>
      <c r="I61">
        <f t="shared" si="6"/>
        <v>8.0027911672213055</v>
      </c>
      <c r="J61">
        <f t="shared" si="13"/>
        <v>17</v>
      </c>
      <c r="K61">
        <f>NORMSDIST(-'CALL- OPTION'!N61)</f>
        <v>0.8111715410824244</v>
      </c>
      <c r="L61">
        <f>NORMSDIST(-'CALL- OPTION'!P61)</f>
        <v>0.89172891569272339</v>
      </c>
      <c r="M61">
        <f t="shared" si="7"/>
        <v>8.253913403948669</v>
      </c>
      <c r="N61">
        <f t="shared" si="14"/>
        <v>17</v>
      </c>
      <c r="O61">
        <f>NORMSDIST(-'CALL- OPTION'!T61)</f>
        <v>0.73734183115103891</v>
      </c>
      <c r="P61">
        <f>NORMSDIST(-'CALL- OPTION'!V61)</f>
        <v>0.85728136511203212</v>
      </c>
      <c r="Q61">
        <f t="shared" si="8"/>
        <v>8.5385918828069975</v>
      </c>
      <c r="R61">
        <f t="shared" si="15"/>
        <v>17</v>
      </c>
      <c r="S61">
        <f>NORMSDIST(-'CALL- OPTION'!Z61)</f>
        <v>0.7088660203099908</v>
      </c>
      <c r="T61">
        <f>NORMSDIST(-'CALL- OPTION'!AB61)</f>
        <v>0.85315817528451687</v>
      </c>
      <c r="U61">
        <f t="shared" si="9"/>
        <v>8.8036891898813003</v>
      </c>
      <c r="W61">
        <f t="shared" si="10"/>
        <v>17.25</v>
      </c>
      <c r="X61">
        <v>7.75</v>
      </c>
      <c r="Y61">
        <v>7.7742958105214637</v>
      </c>
      <c r="Z61">
        <v>8.0525361892945178</v>
      </c>
      <c r="AA61">
        <v>8.355643670512837</v>
      </c>
      <c r="AB61">
        <v>8.6339909371668586</v>
      </c>
      <c r="AD61">
        <f t="shared" si="17"/>
        <v>0</v>
      </c>
      <c r="AE61">
        <f t="shared" si="18"/>
        <v>0</v>
      </c>
      <c r="AF61">
        <f t="shared" si="19"/>
        <v>0</v>
      </c>
      <c r="AG61">
        <f t="shared" si="20"/>
        <v>0</v>
      </c>
      <c r="AN61">
        <v>17</v>
      </c>
      <c r="AO61">
        <f t="shared" si="11"/>
        <v>-0.91851468288482474</v>
      </c>
    </row>
    <row r="62" spans="5:41" x14ac:dyDescent="0.25">
      <c r="E62">
        <f t="shared" si="5"/>
        <v>7.75</v>
      </c>
      <c r="F62">
        <f t="shared" si="12"/>
        <v>17.25</v>
      </c>
      <c r="G62">
        <f>NORMSDIST(-'CALL- OPTION'!G62)</f>
        <v>0.90934864399589066</v>
      </c>
      <c r="H62">
        <f>NORMSDIST(-'CALL- OPTION'!I62)</f>
        <v>0.94371589677116685</v>
      </c>
      <c r="I62">
        <f t="shared" si="6"/>
        <v>7.7742958105214637</v>
      </c>
      <c r="J62">
        <f t="shared" si="13"/>
        <v>17.25</v>
      </c>
      <c r="K62">
        <f>NORMSDIST(-'CALL- OPTION'!N62)</f>
        <v>0.79980644732667106</v>
      </c>
      <c r="L62">
        <f>NORMSDIST(-'CALL- OPTION'!P62)</f>
        <v>0.88385554882196926</v>
      </c>
      <c r="M62">
        <f t="shared" si="7"/>
        <v>8.0525361892945178</v>
      </c>
      <c r="N62">
        <f t="shared" si="14"/>
        <v>17.25</v>
      </c>
      <c r="O62">
        <f>NORMSDIST(-'CALL- OPTION'!T62)</f>
        <v>0.72623230176676046</v>
      </c>
      <c r="P62">
        <f>NORMSDIST(-'CALL- OPTION'!V62)</f>
        <v>0.84954176979845064</v>
      </c>
      <c r="Q62">
        <f t="shared" si="8"/>
        <v>8.355643670512837</v>
      </c>
      <c r="R62">
        <f t="shared" si="15"/>
        <v>17.25</v>
      </c>
      <c r="S62">
        <f>NORMSDIST(-'CALL- OPTION'!Z62)</f>
        <v>0.69877389703786075</v>
      </c>
      <c r="T62">
        <f>NORMSDIST(-'CALL- OPTION'!AB62)</f>
        <v>0.84634372728404861</v>
      </c>
      <c r="U62">
        <f t="shared" si="9"/>
        <v>8.6339909371668586</v>
      </c>
      <c r="W62">
        <f t="shared" si="10"/>
        <v>17.5</v>
      </c>
      <c r="X62">
        <v>7.5</v>
      </c>
      <c r="Y62">
        <v>7.5481665188846936</v>
      </c>
      <c r="Z62">
        <v>7.8540292962252671</v>
      </c>
      <c r="AA62">
        <v>8.1754809685606187</v>
      </c>
      <c r="AB62">
        <v>8.4669118589957968</v>
      </c>
      <c r="AD62">
        <f t="shared" si="17"/>
        <v>0</v>
      </c>
      <c r="AE62">
        <f t="shared" si="18"/>
        <v>0</v>
      </c>
      <c r="AF62">
        <f t="shared" si="19"/>
        <v>0</v>
      </c>
      <c r="AG62">
        <f t="shared" si="20"/>
        <v>0</v>
      </c>
      <c r="AN62">
        <v>17.25</v>
      </c>
      <c r="AO62">
        <f t="shared" si="11"/>
        <v>-0.90934864399589066</v>
      </c>
    </row>
    <row r="63" spans="5:41" x14ac:dyDescent="0.25">
      <c r="E63">
        <f t="shared" si="5"/>
        <v>7.5</v>
      </c>
      <c r="F63">
        <f t="shared" si="12"/>
        <v>17.5</v>
      </c>
      <c r="G63">
        <f>NORMSDIST(-'CALL- OPTION'!G63)</f>
        <v>0.89958664259132559</v>
      </c>
      <c r="H63">
        <f>NORMSDIST(-'CALL- OPTION'!I63)</f>
        <v>0.93689253690880137</v>
      </c>
      <c r="I63">
        <f t="shared" si="6"/>
        <v>7.5481665188846936</v>
      </c>
      <c r="J63">
        <f t="shared" si="13"/>
        <v>17.5</v>
      </c>
      <c r="K63">
        <f>NORMSDIST(-'CALL- OPTION'!N63)</f>
        <v>0.78821197326153813</v>
      </c>
      <c r="L63">
        <f>NORMSDIST(-'CALL- OPTION'!P63)</f>
        <v>0.87570603750735598</v>
      </c>
      <c r="M63">
        <f t="shared" si="7"/>
        <v>7.8540292962252671</v>
      </c>
      <c r="N63">
        <f t="shared" si="14"/>
        <v>17.5</v>
      </c>
      <c r="O63">
        <f>NORMSDIST(-'CALL- OPTION'!T63)</f>
        <v>0.71505992125876228</v>
      </c>
      <c r="P63">
        <f>NORMSDIST(-'CALL- OPTION'!V63)</f>
        <v>0.84164477468818222</v>
      </c>
      <c r="Q63">
        <f t="shared" si="8"/>
        <v>8.1754809685606187</v>
      </c>
      <c r="R63">
        <f t="shared" si="15"/>
        <v>17.5</v>
      </c>
      <c r="S63">
        <f>NORMSDIST(-'CALL- OPTION'!Z63)</f>
        <v>0.68867563424002465</v>
      </c>
      <c r="T63">
        <f>NORMSDIST(-'CALL- OPTION'!AB63)</f>
        <v>0.83942559938234851</v>
      </c>
      <c r="U63">
        <f t="shared" si="9"/>
        <v>8.4669118589957968</v>
      </c>
      <c r="W63">
        <f t="shared" si="10"/>
        <v>17.75</v>
      </c>
      <c r="X63">
        <v>7.25</v>
      </c>
      <c r="Y63">
        <v>7.3245517715610298</v>
      </c>
      <c r="Z63">
        <v>7.6584478037856059</v>
      </c>
      <c r="AA63">
        <v>7.9981178747911645</v>
      </c>
      <c r="AB63">
        <v>8.3024471926142258</v>
      </c>
      <c r="AD63">
        <f t="shared" si="17"/>
        <v>0</v>
      </c>
      <c r="AE63">
        <f t="shared" si="18"/>
        <v>0</v>
      </c>
      <c r="AF63">
        <f t="shared" si="19"/>
        <v>0</v>
      </c>
      <c r="AG63">
        <f t="shared" si="20"/>
        <v>0</v>
      </c>
      <c r="AN63">
        <v>17.5</v>
      </c>
      <c r="AO63">
        <f t="shared" si="11"/>
        <v>-0.89958664259132559</v>
      </c>
    </row>
    <row r="64" spans="5:41" x14ac:dyDescent="0.25">
      <c r="E64">
        <f t="shared" si="5"/>
        <v>7.25</v>
      </c>
      <c r="F64">
        <f t="shared" si="12"/>
        <v>17.75</v>
      </c>
      <c r="G64">
        <f>NORMSDIST(-'CALL- OPTION'!G64)</f>
        <v>0.88923337278944758</v>
      </c>
      <c r="H64">
        <f>NORMSDIST(-'CALL- OPTION'!I64)</f>
        <v>0.92955181624374605</v>
      </c>
      <c r="I64">
        <f t="shared" si="6"/>
        <v>7.3245517715610298</v>
      </c>
      <c r="J64">
        <f t="shared" si="13"/>
        <v>17.75</v>
      </c>
      <c r="K64">
        <f>NORMSDIST(-'CALL- OPTION'!N64)</f>
        <v>0.77640629321109056</v>
      </c>
      <c r="L64">
        <f>NORMSDIST(-'CALL- OPTION'!P64)</f>
        <v>0.86728870033108407</v>
      </c>
      <c r="M64">
        <f t="shared" si="7"/>
        <v>7.6584478037856059</v>
      </c>
      <c r="N64">
        <f t="shared" si="14"/>
        <v>17.75</v>
      </c>
      <c r="O64">
        <f>NORMSDIST(-'CALL- OPTION'!T64)</f>
        <v>0.70383754949374411</v>
      </c>
      <c r="P64">
        <f>NORMSDIST(-'CALL- OPTION'!V64)</f>
        <v>0.83359832155957558</v>
      </c>
      <c r="Q64">
        <f t="shared" si="8"/>
        <v>7.9981178747911645</v>
      </c>
      <c r="R64">
        <f t="shared" si="15"/>
        <v>17.75</v>
      </c>
      <c r="S64">
        <f>NORMSDIST(-'CALL- OPTION'!Z64)</f>
        <v>0.67857962102881897</v>
      </c>
      <c r="T64">
        <f>NORMSDIST(-'CALL- OPTION'!AB64)</f>
        <v>0.83240950016215165</v>
      </c>
      <c r="U64">
        <f t="shared" si="9"/>
        <v>8.3024471926142258</v>
      </c>
      <c r="W64">
        <f t="shared" si="10"/>
        <v>18</v>
      </c>
      <c r="X64">
        <v>7</v>
      </c>
      <c r="Y64">
        <v>7.1035984247395678</v>
      </c>
      <c r="Z64">
        <v>7.4658422171931083</v>
      </c>
      <c r="AA64">
        <v>7.823565317875099</v>
      </c>
      <c r="AB64">
        <v>8.1405901263349492</v>
      </c>
      <c r="AD64">
        <f t="shared" si="17"/>
        <v>0</v>
      </c>
      <c r="AE64">
        <f t="shared" si="18"/>
        <v>0</v>
      </c>
      <c r="AF64">
        <f t="shared" si="19"/>
        <v>0</v>
      </c>
      <c r="AG64">
        <f t="shared" si="20"/>
        <v>0</v>
      </c>
      <c r="AN64">
        <v>17.75</v>
      </c>
      <c r="AO64">
        <f t="shared" si="11"/>
        <v>-0.88923337278944758</v>
      </c>
    </row>
    <row r="65" spans="5:41" x14ac:dyDescent="0.25">
      <c r="E65">
        <f t="shared" si="5"/>
        <v>7</v>
      </c>
      <c r="F65">
        <f t="shared" si="12"/>
        <v>18</v>
      </c>
      <c r="G65">
        <f>NORMSDIST(-'CALL- OPTION'!G65)</f>
        <v>0.8782971124046588</v>
      </c>
      <c r="H65">
        <f>NORMSDIST(-'CALL- OPTION'!I65)</f>
        <v>0.92168779769568887</v>
      </c>
      <c r="I65">
        <f t="shared" si="6"/>
        <v>7.1035984247395678</v>
      </c>
      <c r="J65">
        <f t="shared" si="13"/>
        <v>18</v>
      </c>
      <c r="K65">
        <f>NORMSDIST(-'CALL- OPTION'!N65)</f>
        <v>0.76440780644114081</v>
      </c>
      <c r="L65">
        <f>NORMSDIST(-'CALL- OPTION'!P65)</f>
        <v>0.85861256984038459</v>
      </c>
      <c r="M65">
        <f t="shared" si="7"/>
        <v>7.4658422171931083</v>
      </c>
      <c r="N65">
        <f t="shared" si="14"/>
        <v>18</v>
      </c>
      <c r="O65">
        <f>NORMSDIST(-'CALL- OPTION'!T65)</f>
        <v>0.69257767587533192</v>
      </c>
      <c r="P65">
        <f>NORMSDIST(-'CALL- OPTION'!V65)</f>
        <v>0.82541047514283084</v>
      </c>
      <c r="Q65">
        <f t="shared" si="8"/>
        <v>7.823565317875099</v>
      </c>
      <c r="R65">
        <f t="shared" si="15"/>
        <v>18</v>
      </c>
      <c r="S65">
        <f>NORMSDIST(-'CALL- OPTION'!Z65)</f>
        <v>0.66849388886438232</v>
      </c>
      <c r="T65">
        <f>NORMSDIST(-'CALL- OPTION'!AB65)</f>
        <v>0.82530113421497264</v>
      </c>
      <c r="U65">
        <f t="shared" si="9"/>
        <v>8.1405901263349492</v>
      </c>
      <c r="W65">
        <f t="shared" si="10"/>
        <v>18.25</v>
      </c>
      <c r="X65">
        <v>6.75</v>
      </c>
      <c r="Y65">
        <v>6.8854508267710539</v>
      </c>
      <c r="Z65">
        <v>7.2762584241463006</v>
      </c>
      <c r="AA65">
        <v>7.651831152834859</v>
      </c>
      <c r="AB65">
        <v>7.9813319022944764</v>
      </c>
      <c r="AD65">
        <f t="shared" si="17"/>
        <v>0</v>
      </c>
      <c r="AE65">
        <f t="shared" si="18"/>
        <v>0</v>
      </c>
      <c r="AF65">
        <f t="shared" si="19"/>
        <v>0</v>
      </c>
      <c r="AG65">
        <f t="shared" si="20"/>
        <v>0</v>
      </c>
      <c r="AN65">
        <v>18</v>
      </c>
      <c r="AO65">
        <f t="shared" si="11"/>
        <v>-0.8782971124046588</v>
      </c>
    </row>
    <row r="66" spans="5:41" x14ac:dyDescent="0.25">
      <c r="E66">
        <f t="shared" si="5"/>
        <v>6.75</v>
      </c>
      <c r="F66">
        <f t="shared" si="12"/>
        <v>18.25</v>
      </c>
      <c r="G66">
        <f>NORMSDIST(-'CALL- OPTION'!G66)</f>
        <v>0.86678962696902206</v>
      </c>
      <c r="H66">
        <f>NORMSDIST(-'CALL- OPTION'!I66)</f>
        <v>0.91329733668095014</v>
      </c>
      <c r="I66">
        <f t="shared" si="6"/>
        <v>6.8854508267710539</v>
      </c>
      <c r="J66">
        <f t="shared" si="13"/>
        <v>18.25</v>
      </c>
      <c r="K66">
        <f>NORMSDIST(-'CALL- OPTION'!N66)</f>
        <v>0.75223503773202538</v>
      </c>
      <c r="L66">
        <f>NORMSDIST(-'CALL- OPTION'!P66)</f>
        <v>0.84968732875137276</v>
      </c>
      <c r="M66">
        <f t="shared" si="7"/>
        <v>7.2762584241463006</v>
      </c>
      <c r="N66">
        <f t="shared" si="14"/>
        <v>18.25</v>
      </c>
      <c r="O66">
        <f>NORMSDIST(-'CALL- OPTION'!T66)</f>
        <v>0.68129239673488917</v>
      </c>
      <c r="P66">
        <f>NORMSDIST(-'CALL- OPTION'!V66)</f>
        <v>0.81708939138193226</v>
      </c>
      <c r="Q66">
        <f t="shared" si="8"/>
        <v>7.651831152834859</v>
      </c>
      <c r="R66">
        <f t="shared" si="15"/>
        <v>18.25</v>
      </c>
      <c r="S66">
        <f>NORMSDIST(-'CALL- OPTION'!Z66)</f>
        <v>0.65842611108879157</v>
      </c>
      <c r="T66">
        <f>NORMSDIST(-'CALL- OPTION'!AB66)</f>
        <v>0.81810618770756638</v>
      </c>
      <c r="U66">
        <f t="shared" si="9"/>
        <v>7.9813319022944764</v>
      </c>
      <c r="W66">
        <f t="shared" si="10"/>
        <v>18.5</v>
      </c>
      <c r="X66">
        <v>6.5</v>
      </c>
      <c r="Y66">
        <v>6.6702499623372429</v>
      </c>
      <c r="Z66">
        <v>7.0897376752830308</v>
      </c>
      <c r="AA66">
        <v>7.4829202617484825</v>
      </c>
      <c r="AB66">
        <v>7.8246619181589665</v>
      </c>
      <c r="AD66">
        <f t="shared" si="17"/>
        <v>0</v>
      </c>
      <c r="AE66">
        <f t="shared" si="18"/>
        <v>0</v>
      </c>
      <c r="AF66">
        <f t="shared" si="19"/>
        <v>0</v>
      </c>
      <c r="AG66">
        <f t="shared" si="20"/>
        <v>0</v>
      </c>
      <c r="AN66">
        <v>18.25</v>
      </c>
      <c r="AO66">
        <f t="shared" si="11"/>
        <v>-0.86678962696902206</v>
      </c>
    </row>
    <row r="67" spans="5:41" x14ac:dyDescent="0.25">
      <c r="E67">
        <f t="shared" si="5"/>
        <v>6.5</v>
      </c>
      <c r="F67">
        <f t="shared" si="12"/>
        <v>18.5</v>
      </c>
      <c r="G67">
        <f>NORMSDIST(-'CALL- OPTION'!G67)</f>
        <v>0.85472603476066022</v>
      </c>
      <c r="H67">
        <f>NORMSDIST(-'CALL- OPTION'!I67)</f>
        <v>0.90438012161333325</v>
      </c>
      <c r="I67">
        <f t="shared" si="6"/>
        <v>6.6702499623372429</v>
      </c>
      <c r="J67">
        <f t="shared" si="13"/>
        <v>18.5</v>
      </c>
      <c r="K67">
        <f>NORMSDIST(-'CALL- OPTION'!N67)</f>
        <v>0.73990654366383513</v>
      </c>
      <c r="L67">
        <f>NORMSDIST(-'CALL- OPTION'!P67)</f>
        <v>0.8405232453717546</v>
      </c>
      <c r="M67">
        <f t="shared" si="7"/>
        <v>7.0897376752830308</v>
      </c>
      <c r="N67">
        <f t="shared" si="14"/>
        <v>18.5</v>
      </c>
      <c r="O67">
        <f>NORMSDIST(-'CALL- OPTION'!T67)</f>
        <v>0.66999339644624856</v>
      </c>
      <c r="P67">
        <f>NORMSDIST(-'CALL- OPTION'!V67)</f>
        <v>0.80864328733033997</v>
      </c>
      <c r="Q67">
        <f t="shared" si="8"/>
        <v>7.4829202617484825</v>
      </c>
      <c r="R67">
        <f t="shared" si="15"/>
        <v>18.5</v>
      </c>
      <c r="S67">
        <f>NORMSDIST(-'CALL- OPTION'!Z67)</f>
        <v>0.64838360396007721</v>
      </c>
      <c r="T67">
        <f>NORMSDIST(-'CALL- OPTION'!AB67)</f>
        <v>0.81083031501196945</v>
      </c>
      <c r="U67">
        <f t="shared" si="9"/>
        <v>7.8246619181589665</v>
      </c>
      <c r="W67">
        <f t="shared" si="10"/>
        <v>18.75</v>
      </c>
      <c r="X67">
        <v>6.25</v>
      </c>
      <c r="Y67">
        <v>6.4581326348286261</v>
      </c>
      <c r="Z67">
        <v>6.9063165873199868</v>
      </c>
      <c r="AA67">
        <v>7.3168346587345194</v>
      </c>
      <c r="AB67">
        <v>7.6705678274506202</v>
      </c>
      <c r="AD67">
        <f t="shared" si="17"/>
        <v>0</v>
      </c>
      <c r="AE67">
        <f t="shared" si="18"/>
        <v>0</v>
      </c>
      <c r="AF67">
        <f t="shared" si="19"/>
        <v>0</v>
      </c>
      <c r="AG67">
        <f t="shared" si="20"/>
        <v>0</v>
      </c>
      <c r="AN67">
        <v>18.5</v>
      </c>
      <c r="AO67">
        <f t="shared" si="11"/>
        <v>-0.85472603476066022</v>
      </c>
    </row>
    <row r="68" spans="5:41" x14ac:dyDescent="0.25">
      <c r="E68">
        <f t="shared" ref="E68:E131" si="21">IF($C$2-F68&gt;0,$C$2-F68,0)</f>
        <v>6.25</v>
      </c>
      <c r="F68">
        <f t="shared" si="12"/>
        <v>18.75</v>
      </c>
      <c r="G68">
        <f>NORMSDIST(-'CALL- OPTION'!G68)</f>
        <v>0.84212463680240712</v>
      </c>
      <c r="H68">
        <f>NORMSDIST(-'CALL- OPTION'!I68)</f>
        <v>0.89493868137744459</v>
      </c>
      <c r="I68">
        <f t="shared" ref="I68:I131" si="22">$C$2*EXP(-$D$3*$H$1)*H68-F68*G68</f>
        <v>6.4581326348286261</v>
      </c>
      <c r="J68">
        <f t="shared" si="13"/>
        <v>18.75</v>
      </c>
      <c r="K68">
        <f>NORMSDIST(-'CALL- OPTION'!N68)</f>
        <v>0.72744082492490869</v>
      </c>
      <c r="L68">
        <f>NORMSDIST(-'CALL- OPTION'!P68)</f>
        <v>0.83113110882310148</v>
      </c>
      <c r="M68">
        <f t="shared" ref="M68:M131" si="23">$C$2*EXP(-$D$3*$L$1)*L68-J68*K68</f>
        <v>6.9063165873199868</v>
      </c>
      <c r="N68">
        <f t="shared" si="14"/>
        <v>18.75</v>
      </c>
      <c r="O68">
        <f>NORMSDIST(-'CALL- OPTION'!T68)</f>
        <v>0.65869193202135867</v>
      </c>
      <c r="P68">
        <f>NORMSDIST(-'CALL- OPTION'!V68)</f>
        <v>0.80008041272355679</v>
      </c>
      <c r="Q68">
        <f t="shared" ref="Q68:Q131" si="24">$C$2*EXP(-$D$3*$P$1)*P68-N68*O68</f>
        <v>7.3168346587345194</v>
      </c>
      <c r="R68">
        <f t="shared" si="15"/>
        <v>18.75</v>
      </c>
      <c r="S68">
        <f>NORMSDIST(-'CALL- OPTION'!Z68)</f>
        <v>0.63837332902639343</v>
      </c>
      <c r="T68">
        <f>NORMSDIST(-'CALL- OPTION'!AB68)</f>
        <v>0.80347912637054342</v>
      </c>
      <c r="U68">
        <f t="shared" ref="U68:U131" si="25">$C$2*EXP(-$D$3*$T$1)*T68-R68*S68</f>
        <v>7.6705678274506202</v>
      </c>
      <c r="W68">
        <f t="shared" ref="W68:W131" si="26">W67+0.25</f>
        <v>19</v>
      </c>
      <c r="X68">
        <v>6</v>
      </c>
      <c r="Y68">
        <v>6.2492306951543153</v>
      </c>
      <c r="Z68">
        <v>6.7260271673389997</v>
      </c>
      <c r="AA68">
        <v>7.1535735983782178</v>
      </c>
      <c r="AB68">
        <v>7.5190356382077894</v>
      </c>
      <c r="AD68">
        <f t="shared" si="17"/>
        <v>0</v>
      </c>
      <c r="AE68">
        <f t="shared" si="18"/>
        <v>0</v>
      </c>
      <c r="AF68">
        <f t="shared" si="19"/>
        <v>0</v>
      </c>
      <c r="AG68">
        <f t="shared" si="20"/>
        <v>0</v>
      </c>
      <c r="AN68">
        <v>18.75</v>
      </c>
      <c r="AO68">
        <f t="shared" ref="AO68:AO131" si="27">-G68</f>
        <v>-0.84212463680240712</v>
      </c>
    </row>
    <row r="69" spans="5:41" x14ac:dyDescent="0.25">
      <c r="E69">
        <f t="shared" si="21"/>
        <v>6</v>
      </c>
      <c r="F69">
        <f t="shared" ref="F69:F132" si="28">F68+0.25</f>
        <v>19</v>
      </c>
      <c r="G69">
        <f>NORMSDIST(-'CALL- OPTION'!G69)</f>
        <v>0.82900671614871335</v>
      </c>
      <c r="H69">
        <f>NORMSDIST(-'CALL- OPTION'!I69)</f>
        <v>0.88497836093956894</v>
      </c>
      <c r="I69">
        <f t="shared" si="22"/>
        <v>6.2492306951543153</v>
      </c>
      <c r="J69">
        <f t="shared" ref="J69:J132" si="29">J68+0.25</f>
        <v>19</v>
      </c>
      <c r="K69">
        <f>NORMSDIST(-'CALL- OPTION'!N69)</f>
        <v>0.71485624485824473</v>
      </c>
      <c r="L69">
        <f>NORMSDIST(-'CALL- OPTION'!P69)</f>
        <v>0.821522164592</v>
      </c>
      <c r="M69">
        <f t="shared" si="23"/>
        <v>6.7260271673389997</v>
      </c>
      <c r="N69">
        <f t="shared" ref="N69:N132" si="30">N68+0.25</f>
        <v>19</v>
      </c>
      <c r="O69">
        <f>NORMSDIST(-'CALL- OPTION'!T69)</f>
        <v>0.64739882094398837</v>
      </c>
      <c r="P69">
        <f>NORMSDIST(-'CALL- OPTION'!V69)</f>
        <v>0.79140902325450335</v>
      </c>
      <c r="Q69">
        <f t="shared" si="24"/>
        <v>7.1535735983782178</v>
      </c>
      <c r="R69">
        <f t="shared" ref="R69:R132" si="31">R68+0.25</f>
        <v>19</v>
      </c>
      <c r="S69">
        <f>NORMSDIST(-'CALL- OPTION'!Z69)</f>
        <v>0.6284018966907976</v>
      </c>
      <c r="T69">
        <f>NORMSDIST(-'CALL- OPTION'!AB69)</f>
        <v>0.79605817656399525</v>
      </c>
      <c r="U69">
        <f t="shared" si="25"/>
        <v>7.5190356382077894</v>
      </c>
      <c r="W69">
        <f t="shared" si="26"/>
        <v>19.25</v>
      </c>
      <c r="X69">
        <v>5.75</v>
      </c>
      <c r="Y69">
        <v>6.0436703240968797</v>
      </c>
      <c r="Z69">
        <v>6.5488968566427346</v>
      </c>
      <c r="AA69">
        <v>6.9931336868196325</v>
      </c>
      <c r="AB69">
        <v>7.3700498097306628</v>
      </c>
      <c r="AD69">
        <f t="shared" si="17"/>
        <v>0</v>
      </c>
      <c r="AE69">
        <f t="shared" si="18"/>
        <v>0</v>
      </c>
      <c r="AF69">
        <f t="shared" si="19"/>
        <v>0</v>
      </c>
      <c r="AG69">
        <f t="shared" si="20"/>
        <v>0</v>
      </c>
      <c r="AN69">
        <v>19</v>
      </c>
      <c r="AO69">
        <f t="shared" si="27"/>
        <v>-0.82900671614871335</v>
      </c>
    </row>
    <row r="70" spans="5:41" x14ac:dyDescent="0.25">
      <c r="E70">
        <f t="shared" si="21"/>
        <v>5.75</v>
      </c>
      <c r="F70">
        <f t="shared" si="28"/>
        <v>19.25</v>
      </c>
      <c r="G70">
        <f>NORMSDIST(-'CALL- OPTION'!G70)</f>
        <v>0.81539631100985155</v>
      </c>
      <c r="H70">
        <f>NORMSDIST(-'CALL- OPTION'!I70)</f>
        <v>0.87450726674279189</v>
      </c>
      <c r="I70">
        <f t="shared" si="22"/>
        <v>6.0436703240968797</v>
      </c>
      <c r="J70">
        <f t="shared" si="29"/>
        <v>19.25</v>
      </c>
      <c r="K70">
        <f>NORMSDIST(-'CALL- OPTION'!N70)</f>
        <v>0.70217095437356492</v>
      </c>
      <c r="L70">
        <f>NORMSDIST(-'CALL- OPTION'!P70)</f>
        <v>0.81170805088733389</v>
      </c>
      <c r="M70">
        <f t="shared" si="23"/>
        <v>6.5488968566427346</v>
      </c>
      <c r="N70">
        <f t="shared" si="30"/>
        <v>19.25</v>
      </c>
      <c r="O70">
        <f>NORMSDIST(-'CALL- OPTION'!T70)</f>
        <v>0.63612443200115421</v>
      </c>
      <c r="P70">
        <f>NORMSDIST(-'CALL- OPTION'!V70)</f>
        <v>0.78263735556230829</v>
      </c>
      <c r="Q70">
        <f t="shared" si="24"/>
        <v>6.9931336868196325</v>
      </c>
      <c r="R70">
        <f t="shared" si="31"/>
        <v>19.25</v>
      </c>
      <c r="S70">
        <f>NORMSDIST(-'CALL- OPTION'!Z70)</f>
        <v>0.61847557082712412</v>
      </c>
      <c r="T70">
        <f>NORMSDIST(-'CALL- OPTION'!AB70)</f>
        <v>0.78857295454759146</v>
      </c>
      <c r="U70">
        <f t="shared" si="25"/>
        <v>7.3700498097306628</v>
      </c>
      <c r="W70">
        <f t="shared" si="26"/>
        <v>19.5</v>
      </c>
      <c r="X70">
        <v>5.5</v>
      </c>
      <c r="Y70">
        <v>5.8415713741711404</v>
      </c>
      <c r="Z70">
        <v>6.3749485925807772</v>
      </c>
      <c r="AA70">
        <v>6.8355089947837619</v>
      </c>
      <c r="AB70">
        <v>7.2235933472001914</v>
      </c>
      <c r="AD70">
        <f t="shared" si="17"/>
        <v>0</v>
      </c>
      <c r="AE70">
        <f t="shared" si="18"/>
        <v>0</v>
      </c>
      <c r="AF70">
        <f t="shared" si="19"/>
        <v>0</v>
      </c>
      <c r="AG70">
        <f t="shared" si="20"/>
        <v>0</v>
      </c>
      <c r="AN70">
        <v>19.25</v>
      </c>
      <c r="AO70">
        <f t="shared" si="27"/>
        <v>-0.81539631100985155</v>
      </c>
    </row>
    <row r="71" spans="5:41" x14ac:dyDescent="0.25">
      <c r="E71">
        <f t="shared" si="21"/>
        <v>5.5</v>
      </c>
      <c r="F71">
        <f t="shared" si="28"/>
        <v>19.5</v>
      </c>
      <c r="G71">
        <f>NORMSDIST(-'CALL- OPTION'!G71)</f>
        <v>0.80131996637791802</v>
      </c>
      <c r="H71">
        <f>NORMSDIST(-'CALL- OPTION'!I71)</f>
        <v>0.86353618394318421</v>
      </c>
      <c r="I71">
        <f t="shared" si="22"/>
        <v>5.8415713741711404</v>
      </c>
      <c r="J71">
        <f t="shared" si="29"/>
        <v>19.5</v>
      </c>
      <c r="K71">
        <f>NORMSDIST(-'CALL- OPTION'!N71)</f>
        <v>0.68940282327503544</v>
      </c>
      <c r="L71">
        <f>NORMSDIST(-'CALL- OPTION'!P71)</f>
        <v>0.80170073622909521</v>
      </c>
      <c r="M71">
        <f t="shared" si="23"/>
        <v>6.3749485925807772</v>
      </c>
      <c r="N71">
        <f t="shared" si="30"/>
        <v>19.5</v>
      </c>
      <c r="O71">
        <f>NORMSDIST(-'CALL- OPTION'!T71)</f>
        <v>0.62487867887647153</v>
      </c>
      <c r="P71">
        <f>NORMSDIST(-'CALL- OPTION'!V71)</f>
        <v>0.77377360393159067</v>
      </c>
      <c r="Q71">
        <f t="shared" si="24"/>
        <v>6.8355089947837619</v>
      </c>
      <c r="R71">
        <f t="shared" si="31"/>
        <v>19.5</v>
      </c>
      <c r="S71">
        <f>NORMSDIST(-'CALL- OPTION'!Z71)</f>
        <v>0.60860027431723707</v>
      </c>
      <c r="T71">
        <f>NORMSDIST(-'CALL- OPTION'!AB71)</f>
        <v>0.78102887401864907</v>
      </c>
      <c r="U71">
        <f t="shared" si="25"/>
        <v>7.2235933472001914</v>
      </c>
      <c r="W71">
        <f t="shared" si="26"/>
        <v>19.75</v>
      </c>
      <c r="X71">
        <v>5.25</v>
      </c>
      <c r="Y71">
        <v>5.6430467757762148</v>
      </c>
      <c r="Z71">
        <v>6.2042008867431129</v>
      </c>
      <c r="AA71">
        <v>6.6806911718910875</v>
      </c>
      <c r="AB71">
        <v>7.0796478939903515</v>
      </c>
      <c r="AD71">
        <f t="shared" si="17"/>
        <v>0</v>
      </c>
      <c r="AE71">
        <f t="shared" si="18"/>
        <v>0</v>
      </c>
      <c r="AF71">
        <f t="shared" si="19"/>
        <v>0</v>
      </c>
      <c r="AG71">
        <f t="shared" si="20"/>
        <v>0</v>
      </c>
      <c r="AN71">
        <v>19.5</v>
      </c>
      <c r="AO71">
        <f t="shared" si="27"/>
        <v>-0.80131996637791802</v>
      </c>
    </row>
    <row r="72" spans="5:41" x14ac:dyDescent="0.25">
      <c r="E72">
        <f t="shared" si="21"/>
        <v>5.25</v>
      </c>
      <c r="F72">
        <f t="shared" si="28"/>
        <v>19.75</v>
      </c>
      <c r="G72">
        <f>NORMSDIST(-'CALL- OPTION'!G72)</f>
        <v>0.78680646882911198</v>
      </c>
      <c r="H72">
        <f>NORMSDIST(-'CALL- OPTION'!I72)</f>
        <v>0.85207846788000907</v>
      </c>
      <c r="I72">
        <f t="shared" si="22"/>
        <v>5.6430467757762148</v>
      </c>
      <c r="J72">
        <f t="shared" si="29"/>
        <v>19.75</v>
      </c>
      <c r="K72">
        <f>NORMSDIST(-'CALL- OPTION'!N72)</f>
        <v>0.6765693779859363</v>
      </c>
      <c r="L72">
        <f>NORMSDIST(-'CALL- OPTION'!P72)</f>
        <v>0.79151245864310782</v>
      </c>
      <c r="M72">
        <f t="shared" si="23"/>
        <v>6.2042008867431129</v>
      </c>
      <c r="N72">
        <f t="shared" si="30"/>
        <v>19.75</v>
      </c>
      <c r="O72">
        <f>NORMSDIST(-'CALL- OPTION'!T72)</f>
        <v>0.61367101627578813</v>
      </c>
      <c r="P72">
        <f>NORMSDIST(-'CALL- OPTION'!V72)</f>
        <v>0.76482589868743556</v>
      </c>
      <c r="Q72">
        <f t="shared" si="24"/>
        <v>6.6806911718910875</v>
      </c>
      <c r="R72">
        <f t="shared" si="31"/>
        <v>19.75</v>
      </c>
      <c r="S72">
        <f>NORMSDIST(-'CALL- OPTION'!Z72)</f>
        <v>0.59878159538945486</v>
      </c>
      <c r="T72">
        <f>NORMSDIST(-'CALL- OPTION'!AB72)</f>
        <v>0.77343126487678482</v>
      </c>
      <c r="U72">
        <f t="shared" si="25"/>
        <v>7.0796478939903515</v>
      </c>
      <c r="W72">
        <f t="shared" si="26"/>
        <v>20</v>
      </c>
      <c r="X72">
        <v>5</v>
      </c>
      <c r="Y72">
        <v>5.448202011270368</v>
      </c>
      <c r="Z72">
        <v>6.0366679179304032</v>
      </c>
      <c r="AA72">
        <v>6.5286695616434471</v>
      </c>
      <c r="AB72">
        <v>6.9381938215240417</v>
      </c>
      <c r="AD72">
        <f t="shared" si="17"/>
        <v>0</v>
      </c>
      <c r="AE72">
        <f t="shared" si="18"/>
        <v>0</v>
      </c>
      <c r="AF72">
        <f t="shared" si="19"/>
        <v>0</v>
      </c>
      <c r="AG72">
        <f t="shared" si="20"/>
        <v>0</v>
      </c>
      <c r="AN72">
        <v>19.75</v>
      </c>
      <c r="AO72">
        <f t="shared" si="27"/>
        <v>-0.78680646882911198</v>
      </c>
    </row>
    <row r="73" spans="5:41" x14ac:dyDescent="0.25">
      <c r="E73">
        <f t="shared" si="21"/>
        <v>5</v>
      </c>
      <c r="F73">
        <f t="shared" si="28"/>
        <v>20</v>
      </c>
      <c r="G73">
        <f>NORMSDIST(-'CALL- OPTION'!G73)</f>
        <v>0.77188656909288089</v>
      </c>
      <c r="H73">
        <f>NORMSDIST(-'CALL- OPTION'!I73)</f>
        <v>0.84014991243483639</v>
      </c>
      <c r="I73">
        <f t="shared" si="22"/>
        <v>5.448202011270368</v>
      </c>
      <c r="J73">
        <f t="shared" si="29"/>
        <v>20</v>
      </c>
      <c r="K73">
        <f>NORMSDIST(-'CALL- OPTION'!N73)</f>
        <v>0.66368774559156796</v>
      </c>
      <c r="L73">
        <f>NORMSDIST(-'CALL- OPTION'!P73)</f>
        <v>0.78115566678649351</v>
      </c>
      <c r="M73">
        <f t="shared" si="23"/>
        <v>6.0366679179304032</v>
      </c>
      <c r="N73">
        <f t="shared" si="30"/>
        <v>20</v>
      </c>
      <c r="O73">
        <f>NORMSDIST(-'CALL- OPTION'!T73)</f>
        <v>0.60251043836293516</v>
      </c>
      <c r="P73">
        <f>NORMSDIST(-'CALL- OPTION'!V73)</f>
        <v>0.75580228626097035</v>
      </c>
      <c r="Q73">
        <f t="shared" si="24"/>
        <v>6.5286695616434471</v>
      </c>
      <c r="R73">
        <f t="shared" si="31"/>
        <v>20</v>
      </c>
      <c r="S73">
        <f>NORMSDIST(-'CALL- OPTION'!Z73)</f>
        <v>0.58902479464710189</v>
      </c>
      <c r="T73">
        <f>NORMSDIST(-'CALL- OPTION'!AB73)</f>
        <v>0.7657853655372967</v>
      </c>
      <c r="U73">
        <f t="shared" si="25"/>
        <v>6.9381938215240417</v>
      </c>
      <c r="W73">
        <f t="shared" si="26"/>
        <v>20.25</v>
      </c>
      <c r="X73">
        <v>4.75</v>
      </c>
      <c r="Y73">
        <v>5.2571346594695427</v>
      </c>
      <c r="Z73">
        <v>5.8723596383369419</v>
      </c>
      <c r="AA73">
        <v>6.379431316534502</v>
      </c>
      <c r="AB73">
        <v>6.7992103165499547</v>
      </c>
      <c r="AD73">
        <f t="shared" si="17"/>
        <v>0</v>
      </c>
      <c r="AE73">
        <f t="shared" si="18"/>
        <v>0</v>
      </c>
      <c r="AF73">
        <f t="shared" si="19"/>
        <v>0</v>
      </c>
      <c r="AG73">
        <f t="shared" si="20"/>
        <v>0</v>
      </c>
      <c r="AN73">
        <v>20</v>
      </c>
      <c r="AO73">
        <f t="shared" si="27"/>
        <v>-0.77188656909288089</v>
      </c>
    </row>
    <row r="74" spans="5:41" x14ac:dyDescent="0.25">
      <c r="E74">
        <f t="shared" si="21"/>
        <v>4.75</v>
      </c>
      <c r="F74">
        <f t="shared" si="28"/>
        <v>20.25</v>
      </c>
      <c r="G74">
        <f>NORMSDIST(-'CALL- OPTION'!G74)</f>
        <v>0.75659269681336672</v>
      </c>
      <c r="H74">
        <f>NORMSDIST(-'CALL- OPTION'!I74)</f>
        <v>0.82776859812383585</v>
      </c>
      <c r="I74">
        <f t="shared" si="22"/>
        <v>5.2571346594695427</v>
      </c>
      <c r="J74">
        <f t="shared" si="29"/>
        <v>20.25</v>
      </c>
      <c r="K74">
        <f>NORMSDIST(-'CALL- OPTION'!N74)</f>
        <v>0.65077460406998877</v>
      </c>
      <c r="L74">
        <f>NORMSDIST(-'CALL- OPTION'!P74)</f>
        <v>0.77064296328106097</v>
      </c>
      <c r="M74">
        <f t="shared" si="23"/>
        <v>5.8723596383369419</v>
      </c>
      <c r="N74">
        <f t="shared" si="30"/>
        <v>20.25</v>
      </c>
      <c r="O74">
        <f>NORMSDIST(-'CALL- OPTION'!T74)</f>
        <v>0.59140547929194687</v>
      </c>
      <c r="P74">
        <f>NORMSDIST(-'CALL- OPTION'!V74)</f>
        <v>0.74671071089159669</v>
      </c>
      <c r="Q74">
        <f t="shared" si="24"/>
        <v>6.379431316534502</v>
      </c>
      <c r="R74">
        <f t="shared" si="31"/>
        <v>20.25</v>
      </c>
      <c r="S74">
        <f>NORMSDIST(-'CALL- OPTION'!Z74)</f>
        <v>0.57933481268493692</v>
      </c>
      <c r="T74">
        <f>NORMSDIST(-'CALL- OPTION'!AB74)</f>
        <v>0.75809631605736283</v>
      </c>
      <c r="U74">
        <f t="shared" si="25"/>
        <v>6.7992103165499547</v>
      </c>
      <c r="W74">
        <f t="shared" si="26"/>
        <v>20.5</v>
      </c>
      <c r="X74">
        <v>4.5</v>
      </c>
      <c r="Y74">
        <v>5.0699340119919842</v>
      </c>
      <c r="Z74">
        <v>5.7112818914200911</v>
      </c>
      <c r="AA74">
        <v>6.2329615127864884</v>
      </c>
      <c r="AB74">
        <v>6.6626754657427227</v>
      </c>
      <c r="AD74">
        <f t="shared" si="17"/>
        <v>0</v>
      </c>
      <c r="AE74">
        <f t="shared" si="18"/>
        <v>0</v>
      </c>
      <c r="AF74">
        <f t="shared" si="19"/>
        <v>0</v>
      </c>
      <c r="AG74">
        <f t="shared" si="20"/>
        <v>0</v>
      </c>
      <c r="AN74">
        <v>20.25</v>
      </c>
      <c r="AO74">
        <f t="shared" si="27"/>
        <v>-0.75659269681336672</v>
      </c>
    </row>
    <row r="75" spans="5:41" x14ac:dyDescent="0.25">
      <c r="E75">
        <f t="shared" si="21"/>
        <v>4.5</v>
      </c>
      <c r="F75">
        <f t="shared" si="28"/>
        <v>20.5</v>
      </c>
      <c r="G75">
        <f>NORMSDIST(-'CALL- OPTION'!G75)</f>
        <v>0.74095867169515661</v>
      </c>
      <c r="H75">
        <f>NORMSDIST(-'CALL- OPTION'!I75)</f>
        <v>0.8149547228876769</v>
      </c>
      <c r="I75">
        <f t="shared" si="22"/>
        <v>5.0699340119919842</v>
      </c>
      <c r="J75">
        <f t="shared" si="29"/>
        <v>20.5</v>
      </c>
      <c r="K75">
        <f>NORMSDIST(-'CALL- OPTION'!N75)</f>
        <v>0.6378461385363392</v>
      </c>
      <c r="L75">
        <f>NORMSDIST(-'CALL- OPTION'!P75)</f>
        <v>0.75998705048643411</v>
      </c>
      <c r="M75">
        <f t="shared" si="23"/>
        <v>5.7112818914200911</v>
      </c>
      <c r="N75">
        <f t="shared" si="30"/>
        <v>20.5</v>
      </c>
      <c r="O75">
        <f>NORMSDIST(-'CALL- OPTION'!T75)</f>
        <v>0.58036421563139751</v>
      </c>
      <c r="P75">
        <f>NORMSDIST(-'CALL- OPTION'!V75)</f>
        <v>0.73755899792443635</v>
      </c>
      <c r="Q75">
        <f t="shared" si="24"/>
        <v>6.2329615127864884</v>
      </c>
      <c r="R75">
        <f t="shared" si="31"/>
        <v>20.5</v>
      </c>
      <c r="S75">
        <f>NORMSDIST(-'CALL- OPTION'!Z75)</f>
        <v>0.56971627819958637</v>
      </c>
      <c r="T75">
        <f>NORMSDIST(-'CALL- OPTION'!AB75)</f>
        <v>0.75036915203442089</v>
      </c>
      <c r="U75">
        <f t="shared" si="25"/>
        <v>6.6626754657427227</v>
      </c>
      <c r="W75">
        <f t="shared" si="26"/>
        <v>20.75</v>
      </c>
      <c r="X75">
        <v>4.25</v>
      </c>
      <c r="Y75">
        <v>4.886680761858484</v>
      </c>
      <c r="Z75">
        <v>5.5534365399786161</v>
      </c>
      <c r="AA75">
        <v>6.0892432642647663</v>
      </c>
      <c r="AB75">
        <v>6.5285663375510516</v>
      </c>
      <c r="AD75">
        <f t="shared" si="17"/>
        <v>0</v>
      </c>
      <c r="AE75">
        <f t="shared" si="18"/>
        <v>0</v>
      </c>
      <c r="AF75">
        <f t="shared" si="19"/>
        <v>0</v>
      </c>
      <c r="AG75">
        <f t="shared" si="20"/>
        <v>0</v>
      </c>
      <c r="AN75">
        <v>20.5</v>
      </c>
      <c r="AO75">
        <f t="shared" si="27"/>
        <v>-0.74095867169515661</v>
      </c>
    </row>
    <row r="76" spans="5:41" x14ac:dyDescent="0.25">
      <c r="E76">
        <f t="shared" si="21"/>
        <v>4.25</v>
      </c>
      <c r="F76">
        <f t="shared" si="28"/>
        <v>20.75</v>
      </c>
      <c r="G76">
        <f>NORMSDIST(-'CALL- OPTION'!G76)</f>
        <v>0.72501941493667199</v>
      </c>
      <c r="H76">
        <f>NORMSDIST(-'CALL- OPTION'!I76)</f>
        <v>0.80173041859902638</v>
      </c>
      <c r="I76">
        <f t="shared" si="22"/>
        <v>4.886680761858484</v>
      </c>
      <c r="J76">
        <f t="shared" si="29"/>
        <v>20.75</v>
      </c>
      <c r="K76">
        <f>NORMSDIST(-'CALL- OPTION'!N76)</f>
        <v>0.62491800328998015</v>
      </c>
      <c r="L76">
        <f>NORMSDIST(-'CALL- OPTION'!P76)</f>
        <v>0.74920067890193809</v>
      </c>
      <c r="M76">
        <f t="shared" si="23"/>
        <v>5.5534365399786161</v>
      </c>
      <c r="N76">
        <f t="shared" si="30"/>
        <v>20.75</v>
      </c>
      <c r="O76">
        <f>NORMSDIST(-'CALL- OPTION'!T76)</f>
        <v>0.56939427048636704</v>
      </c>
      <c r="P76">
        <f>NORMSDIST(-'CALL- OPTION'!V76)</f>
        <v>0.72835483865527528</v>
      </c>
      <c r="Q76">
        <f t="shared" si="24"/>
        <v>6.0892432642647663</v>
      </c>
      <c r="R76">
        <f t="shared" si="31"/>
        <v>20.75</v>
      </c>
      <c r="S76">
        <f>NORMSDIST(-'CALL- OPTION'!Z76)</f>
        <v>0.56017351650808167</v>
      </c>
      <c r="T76">
        <f>NORMSDIST(-'CALL- OPTION'!AB76)</f>
        <v>0.74260879923609502</v>
      </c>
      <c r="U76">
        <f t="shared" si="25"/>
        <v>6.5285663375510516</v>
      </c>
      <c r="W76">
        <f t="shared" si="26"/>
        <v>21</v>
      </c>
      <c r="X76">
        <v>4</v>
      </c>
      <c r="Y76">
        <v>4.7074467638225705</v>
      </c>
      <c r="Z76">
        <v>5.3988216030186926</v>
      </c>
      <c r="AA76">
        <v>5.9482578351689508</v>
      </c>
      <c r="AB76">
        <v>6.3968590612387697</v>
      </c>
      <c r="AD76">
        <f t="shared" si="17"/>
        <v>0</v>
      </c>
      <c r="AE76">
        <f t="shared" si="18"/>
        <v>0</v>
      </c>
      <c r="AF76">
        <f t="shared" si="19"/>
        <v>0</v>
      </c>
      <c r="AG76">
        <f t="shared" si="20"/>
        <v>0</v>
      </c>
      <c r="AN76">
        <v>20.75</v>
      </c>
      <c r="AO76">
        <f t="shared" si="27"/>
        <v>-0.72501941493667199</v>
      </c>
    </row>
    <row r="77" spans="5:41" x14ac:dyDescent="0.25">
      <c r="E77">
        <f t="shared" si="21"/>
        <v>4</v>
      </c>
      <c r="F77">
        <f t="shared" si="28"/>
        <v>21</v>
      </c>
      <c r="G77">
        <f>NORMSDIST(-'CALL- OPTION'!G77)</f>
        <v>0.70881066452327257</v>
      </c>
      <c r="H77">
        <f>NORMSDIST(-'CALL- OPTION'!I77)</f>
        <v>0.7881195563042146</v>
      </c>
      <c r="I77">
        <f t="shared" si="22"/>
        <v>4.7074467638225705</v>
      </c>
      <c r="J77">
        <f t="shared" si="29"/>
        <v>21</v>
      </c>
      <c r="K77">
        <f>NORMSDIST(-'CALL- OPTION'!N77)</f>
        <v>0.61200528942394916</v>
      </c>
      <c r="L77">
        <f>NORMSDIST(-'CALL- OPTION'!P77)</f>
        <v>0.73829659834624284</v>
      </c>
      <c r="M77">
        <f t="shared" si="23"/>
        <v>5.3988216030186926</v>
      </c>
      <c r="N77">
        <f t="shared" si="30"/>
        <v>21</v>
      </c>
      <c r="O77">
        <f>NORMSDIST(-'CALL- OPTION'!T77)</f>
        <v>0.55850281913380351</v>
      </c>
      <c r="P77">
        <f>NORMSDIST(-'CALL- OPTION'!V77)</f>
        <v>0.71910577667015363</v>
      </c>
      <c r="Q77">
        <f t="shared" si="24"/>
        <v>5.9482578351689508</v>
      </c>
      <c r="R77">
        <f t="shared" si="31"/>
        <v>21</v>
      </c>
      <c r="S77">
        <f>NORMSDIST(-'CALL- OPTION'!Z77)</f>
        <v>0.55071055839613714</v>
      </c>
      <c r="T77">
        <f>NORMSDIST(-'CALL- OPTION'!AB77)</f>
        <v>0.73482006892131257</v>
      </c>
      <c r="U77">
        <f t="shared" si="25"/>
        <v>6.3968590612387697</v>
      </c>
      <c r="W77">
        <f t="shared" si="26"/>
        <v>21.25</v>
      </c>
      <c r="X77">
        <v>3.75</v>
      </c>
      <c r="Y77">
        <v>4.5322948650566399</v>
      </c>
      <c r="Z77">
        <v>5.2474314000494768</v>
      </c>
      <c r="AA77">
        <v>5.8099847511442206</v>
      </c>
      <c r="AB77">
        <v>6.2675289030820629</v>
      </c>
      <c r="AD77">
        <f t="shared" si="17"/>
        <v>0</v>
      </c>
      <c r="AE77">
        <f t="shared" si="18"/>
        <v>0</v>
      </c>
      <c r="AF77">
        <f t="shared" si="19"/>
        <v>0</v>
      </c>
      <c r="AG77">
        <f t="shared" si="20"/>
        <v>0</v>
      </c>
      <c r="AN77">
        <v>21</v>
      </c>
      <c r="AO77">
        <f t="shared" si="27"/>
        <v>-0.70881066452327257</v>
      </c>
    </row>
    <row r="78" spans="5:41" x14ac:dyDescent="0.25">
      <c r="E78">
        <f t="shared" si="21"/>
        <v>3.75</v>
      </c>
      <c r="F78">
        <f t="shared" si="28"/>
        <v>21.25</v>
      </c>
      <c r="G78">
        <f>NORMSDIST(-'CALL- OPTION'!G78)</f>
        <v>0.69236869759028408</v>
      </c>
      <c r="H78">
        <f>NORMSDIST(-'CALL- OPTION'!I78)</f>
        <v>0.77414754315957457</v>
      </c>
      <c r="I78">
        <f t="shared" si="22"/>
        <v>4.5322948650566399</v>
      </c>
      <c r="J78">
        <f t="shared" si="29"/>
        <v>21.25</v>
      </c>
      <c r="K78">
        <f>NORMSDIST(-'CALL- OPTION'!N78)</f>
        <v>0.59912249773270898</v>
      </c>
      <c r="L78">
        <f>NORMSDIST(-'CALL- OPTION'!P78)</f>
        <v>0.72728751202663089</v>
      </c>
      <c r="M78">
        <f t="shared" si="23"/>
        <v>5.2474314000494768</v>
      </c>
      <c r="N78">
        <f t="shared" si="30"/>
        <v>21.25</v>
      </c>
      <c r="O78">
        <f>NORMSDIST(-'CALL- OPTION'!T78)</f>
        <v>0.54769659599751441</v>
      </c>
      <c r="P78">
        <f>NORMSDIST(-'CALL- OPTION'!V78)</f>
        <v>0.70981919562262619</v>
      </c>
      <c r="Q78">
        <f t="shared" si="24"/>
        <v>5.8099847511442206</v>
      </c>
      <c r="R78">
        <f t="shared" si="31"/>
        <v>21.25</v>
      </c>
      <c r="S78">
        <f>NORMSDIST(-'CALL- OPTION'!Z78)</f>
        <v>0.54133114922490744</v>
      </c>
      <c r="T78">
        <f>NORMSDIST(-'CALL- OPTION'!AB78)</f>
        <v>0.727007653812763</v>
      </c>
      <c r="U78">
        <f t="shared" si="25"/>
        <v>6.2675289030820629</v>
      </c>
      <c r="W78">
        <f t="shared" si="26"/>
        <v>21.5</v>
      </c>
      <c r="X78">
        <v>3.5</v>
      </c>
      <c r="Y78">
        <v>4.3612788040648329</v>
      </c>
      <c r="Z78">
        <v>5.0992567015187298</v>
      </c>
      <c r="AA78">
        <v>5.6744019084985791</v>
      </c>
      <c r="AB78">
        <v>6.1405503397023455</v>
      </c>
      <c r="AD78">
        <f t="shared" si="17"/>
        <v>0</v>
      </c>
      <c r="AE78">
        <f t="shared" si="18"/>
        <v>0</v>
      </c>
      <c r="AF78">
        <f t="shared" si="19"/>
        <v>0</v>
      </c>
      <c r="AG78">
        <f t="shared" si="20"/>
        <v>0</v>
      </c>
      <c r="AN78">
        <v>21.25</v>
      </c>
      <c r="AO78">
        <f t="shared" si="27"/>
        <v>-0.69236869759028408</v>
      </c>
    </row>
    <row r="79" spans="5:41" x14ac:dyDescent="0.25">
      <c r="E79">
        <f t="shared" si="21"/>
        <v>3.5</v>
      </c>
      <c r="F79">
        <f t="shared" si="28"/>
        <v>21.5</v>
      </c>
      <c r="G79">
        <f>NORMSDIST(-'CALL- OPTION'!G79)</f>
        <v>0.67573006268480662</v>
      </c>
      <c r="H79">
        <f>NORMSDIST(-'CALL- OPTION'!I79)</f>
        <v>0.75984111392103237</v>
      </c>
      <c r="I79">
        <f t="shared" si="22"/>
        <v>4.3612788040648329</v>
      </c>
      <c r="J79">
        <f t="shared" si="29"/>
        <v>21.5</v>
      </c>
      <c r="K79">
        <f>NORMSDIST(-'CALL- OPTION'!N79)</f>
        <v>0.58628351663629652</v>
      </c>
      <c r="L79">
        <f>NORMSDIST(-'CALL- OPTION'!P79)</f>
        <v>0.71618603357563271</v>
      </c>
      <c r="M79">
        <f t="shared" si="23"/>
        <v>5.0992567015187298</v>
      </c>
      <c r="N79">
        <f t="shared" si="30"/>
        <v>21.5</v>
      </c>
      <c r="O79">
        <f>NORMSDIST(-'CALL- OPTION'!T79)</f>
        <v>0.53698190279957236</v>
      </c>
      <c r="P79">
        <f>NORMSDIST(-'CALL- OPTION'!V79)</f>
        <v>0.70050230838852623</v>
      </c>
      <c r="Q79">
        <f t="shared" si="24"/>
        <v>5.6744019084985791</v>
      </c>
      <c r="R79">
        <f t="shared" si="31"/>
        <v>21.5</v>
      </c>
      <c r="S79">
        <f>NORMSDIST(-'CALL- OPTION'!Z79)</f>
        <v>0.53203875823164837</v>
      </c>
      <c r="T79">
        <f>NORMSDIST(-'CALL- OPTION'!AB79)</f>
        <v>0.71917612468156722</v>
      </c>
      <c r="U79">
        <f t="shared" si="25"/>
        <v>6.1405503397023455</v>
      </c>
      <c r="W79">
        <f t="shared" si="26"/>
        <v>21.75</v>
      </c>
      <c r="X79">
        <v>3.25</v>
      </c>
      <c r="Y79">
        <v>4.1944431750351345</v>
      </c>
      <c r="Z79">
        <v>4.9542848841709279</v>
      </c>
      <c r="AA79">
        <v>5.5414856812511761</v>
      </c>
      <c r="AB79">
        <v>6.0158971285289002</v>
      </c>
      <c r="AD79">
        <f t="shared" si="17"/>
        <v>0</v>
      </c>
      <c r="AE79">
        <f t="shared" si="18"/>
        <v>0</v>
      </c>
      <c r="AF79">
        <f t="shared" si="19"/>
        <v>0</v>
      </c>
      <c r="AG79">
        <f t="shared" si="20"/>
        <v>0</v>
      </c>
      <c r="AN79">
        <v>21.5</v>
      </c>
      <c r="AO79">
        <f t="shared" si="27"/>
        <v>-0.67573006268480662</v>
      </c>
    </row>
    <row r="80" spans="5:41" x14ac:dyDescent="0.25">
      <c r="E80">
        <f t="shared" si="21"/>
        <v>3.25</v>
      </c>
      <c r="F80">
        <f t="shared" si="28"/>
        <v>21.75</v>
      </c>
      <c r="G80">
        <f>NORMSDIST(-'CALL- OPTION'!G80)</f>
        <v>0.65893132436436253</v>
      </c>
      <c r="H80">
        <f>NORMSDIST(-'CALL- OPTION'!I80)</f>
        <v>0.74522811970471681</v>
      </c>
      <c r="I80">
        <f t="shared" si="22"/>
        <v>4.1944431750351345</v>
      </c>
      <c r="J80">
        <f t="shared" si="29"/>
        <v>21.75</v>
      </c>
      <c r="K80">
        <f>NORMSDIST(-'CALL- OPTION'!N80)</f>
        <v>0.57350160482619539</v>
      </c>
      <c r="L80">
        <f>NORMSDIST(-'CALL- OPTION'!P80)</f>
        <v>0.70500464710162647</v>
      </c>
      <c r="M80">
        <f t="shared" si="23"/>
        <v>4.9542848841709279</v>
      </c>
      <c r="N80">
        <f t="shared" si="30"/>
        <v>21.75</v>
      </c>
      <c r="O80">
        <f>NORMSDIST(-'CALL- OPTION'!T80)</f>
        <v>0.52636461773544108</v>
      </c>
      <c r="P80">
        <f>NORMSDIST(-'CALL- OPTION'!V80)</f>
        <v>0.69116214753569816</v>
      </c>
      <c r="Q80">
        <f t="shared" si="24"/>
        <v>5.5414856812511761</v>
      </c>
      <c r="R80">
        <f t="shared" si="31"/>
        <v>21.75</v>
      </c>
      <c r="S80">
        <f>NORMSDIST(-'CALL- OPTION'!Z80)</f>
        <v>0.52283658796595023</v>
      </c>
      <c r="T80">
        <f>NORMSDIST(-'CALL- OPTION'!AB80)</f>
        <v>0.71132992750589252</v>
      </c>
      <c r="U80">
        <f t="shared" si="25"/>
        <v>6.0158971285289002</v>
      </c>
      <c r="W80">
        <f t="shared" si="26"/>
        <v>22</v>
      </c>
      <c r="X80">
        <v>3</v>
      </c>
      <c r="Y80">
        <v>4.0318234542823603</v>
      </c>
      <c r="Z80">
        <v>4.8125000901851944</v>
      </c>
      <c r="AA80">
        <v>5.4112110257738699</v>
      </c>
      <c r="AB80">
        <v>5.8935423753982334</v>
      </c>
      <c r="AD80">
        <f t="shared" si="17"/>
        <v>0</v>
      </c>
      <c r="AE80">
        <f t="shared" si="18"/>
        <v>0</v>
      </c>
      <c r="AF80">
        <f t="shared" si="19"/>
        <v>0</v>
      </c>
      <c r="AG80">
        <f t="shared" si="20"/>
        <v>0</v>
      </c>
      <c r="AN80">
        <v>21.75</v>
      </c>
      <c r="AO80">
        <f t="shared" si="27"/>
        <v>-0.65893132436436253</v>
      </c>
    </row>
    <row r="81" spans="5:41" x14ac:dyDescent="0.25">
      <c r="E81">
        <f t="shared" si="21"/>
        <v>3</v>
      </c>
      <c r="F81">
        <f t="shared" si="28"/>
        <v>22</v>
      </c>
      <c r="G81">
        <f>NORMSDIST(-'CALL- OPTION'!G81)</f>
        <v>0.64200882217911404</v>
      </c>
      <c r="H81">
        <f>NORMSDIST(-'CALL- OPTION'!I81)</f>
        <v>0.73033731656363454</v>
      </c>
      <c r="I81">
        <f t="shared" si="22"/>
        <v>4.0318234542823603</v>
      </c>
      <c r="J81">
        <f t="shared" si="29"/>
        <v>22</v>
      </c>
      <c r="K81">
        <f>NORMSDIST(-'CALL- OPTION'!N81)</f>
        <v>0.56078937833000897</v>
      </c>
      <c r="L81">
        <f>NORMSDIST(-'CALL- OPTION'!P81)</f>
        <v>0.69375567027185092</v>
      </c>
      <c r="M81">
        <f t="shared" si="23"/>
        <v>4.8125000901851944</v>
      </c>
      <c r="N81">
        <f t="shared" si="30"/>
        <v>22</v>
      </c>
      <c r="O81">
        <f>NORMSDIST(-'CALL- OPTION'!T81)</f>
        <v>0.51585020553051431</v>
      </c>
      <c r="P81">
        <f>NORMSDIST(-'CALL- OPTION'!V81)</f>
        <v>0.68180555704453949</v>
      </c>
      <c r="Q81">
        <f t="shared" si="24"/>
        <v>5.4112110257738699</v>
      </c>
      <c r="R81">
        <f t="shared" si="31"/>
        <v>22</v>
      </c>
      <c r="S81">
        <f>NORMSDIST(-'CALL- OPTION'!Z81)</f>
        <v>0.51372758380906158</v>
      </c>
      <c r="T81">
        <f>NORMSDIST(-'CALL- OPTION'!AB81)</f>
        <v>0.70347338116627356</v>
      </c>
      <c r="U81">
        <f t="shared" si="25"/>
        <v>5.8935423753982334</v>
      </c>
      <c r="W81">
        <f t="shared" si="26"/>
        <v>22.25</v>
      </c>
      <c r="X81">
        <v>2.75</v>
      </c>
      <c r="Y81">
        <v>3.8734460849706203</v>
      </c>
      <c r="Z81">
        <v>4.6738833890266385</v>
      </c>
      <c r="AA81">
        <v>5.2835515828222981</v>
      </c>
      <c r="AB81">
        <v>5.7734585993085297</v>
      </c>
      <c r="AD81">
        <f t="shared" si="17"/>
        <v>0</v>
      </c>
      <c r="AE81">
        <f t="shared" si="18"/>
        <v>0</v>
      </c>
      <c r="AF81">
        <f t="shared" si="19"/>
        <v>0</v>
      </c>
      <c r="AG81">
        <f t="shared" si="20"/>
        <v>0</v>
      </c>
      <c r="AN81">
        <v>22</v>
      </c>
      <c r="AO81">
        <f t="shared" si="27"/>
        <v>-0.64200882217911404</v>
      </c>
    </row>
    <row r="82" spans="5:41" x14ac:dyDescent="0.25">
      <c r="E82">
        <f t="shared" si="21"/>
        <v>2.75</v>
      </c>
      <c r="F82">
        <f t="shared" si="28"/>
        <v>22.25</v>
      </c>
      <c r="G82">
        <f>NORMSDIST(-'CALL- OPTION'!G82)</f>
        <v>0.62499844570022267</v>
      </c>
      <c r="H82">
        <f>NORMSDIST(-'CALL- OPTION'!I82)</f>
        <v>0.71519815622765692</v>
      </c>
      <c r="I82">
        <f t="shared" si="22"/>
        <v>3.8734460849706203</v>
      </c>
      <c r="J82">
        <f t="shared" si="29"/>
        <v>22.25</v>
      </c>
      <c r="K82">
        <f>NORMSDIST(-'CALL- OPTION'!N82)</f>
        <v>0.5481588016877762</v>
      </c>
      <c r="L82">
        <f>NORMSDIST(-'CALL- OPTION'!P82)</f>
        <v>0.68245122042104622</v>
      </c>
      <c r="M82">
        <f t="shared" si="23"/>
        <v>4.6738833890266385</v>
      </c>
      <c r="N82">
        <f t="shared" si="30"/>
        <v>22.25</v>
      </c>
      <c r="O82">
        <f>NORMSDIST(-'CALL- OPTION'!T82)</f>
        <v>0.50544372824594042</v>
      </c>
      <c r="P82">
        <f>NORMSDIST(-'CALL- OPTION'!V82)</f>
        <v>0.67243918521422086</v>
      </c>
      <c r="Q82">
        <f t="shared" si="24"/>
        <v>5.2835515828222981</v>
      </c>
      <c r="R82">
        <f t="shared" si="31"/>
        <v>22.25</v>
      </c>
      <c r="S82">
        <f>NORMSDIST(-'CALL- OPTION'!Z82)</f>
        <v>0.50471444352925743</v>
      </c>
      <c r="T82">
        <f>NORMSDIST(-'CALL- OPTION'!AB82)</f>
        <v>0.69561067564151136</v>
      </c>
      <c r="U82">
        <f t="shared" si="25"/>
        <v>5.7734585993085297</v>
      </c>
      <c r="W82">
        <f t="shared" si="26"/>
        <v>22.5</v>
      </c>
      <c r="X82">
        <v>2.5</v>
      </c>
      <c r="Y82">
        <v>3.7193286159345451</v>
      </c>
      <c r="Z82">
        <v>4.5384129410218481</v>
      </c>
      <c r="AA82">
        <v>5.1584797767846844</v>
      </c>
      <c r="AB82">
        <v>5.6556177943576493</v>
      </c>
      <c r="AD82">
        <f t="shared" si="17"/>
        <v>0</v>
      </c>
      <c r="AE82">
        <f t="shared" si="18"/>
        <v>0</v>
      </c>
      <c r="AF82">
        <f t="shared" si="19"/>
        <v>0</v>
      </c>
      <c r="AG82">
        <f t="shared" si="20"/>
        <v>0</v>
      </c>
      <c r="AN82">
        <v>22.25</v>
      </c>
      <c r="AO82">
        <f t="shared" si="27"/>
        <v>-0.62499844570022267</v>
      </c>
    </row>
    <row r="83" spans="5:41" x14ac:dyDescent="0.25">
      <c r="E83">
        <f t="shared" si="21"/>
        <v>2.5</v>
      </c>
      <c r="F83">
        <f t="shared" si="28"/>
        <v>22.5</v>
      </c>
      <c r="G83">
        <f>NORMSDIST(-'CALL- OPTION'!G83)</f>
        <v>0.60793542688641422</v>
      </c>
      <c r="H83">
        <f>NORMSDIST(-'CALL- OPTION'!I83)</f>
        <v>0.69984058113763115</v>
      </c>
      <c r="I83">
        <f t="shared" si="22"/>
        <v>3.7193286159345451</v>
      </c>
      <c r="J83">
        <f t="shared" si="29"/>
        <v>22.5</v>
      </c>
      <c r="K83">
        <f>NORMSDIST(-'CALL- OPTION'!N83)</f>
        <v>0.53562118293205452</v>
      </c>
      <c r="L83">
        <f>NORMSDIST(-'CALL- OPTION'!P83)</f>
        <v>0.67110318365654831</v>
      </c>
      <c r="M83">
        <f t="shared" si="23"/>
        <v>4.5384129410218481</v>
      </c>
      <c r="N83">
        <f t="shared" si="30"/>
        <v>22.5</v>
      </c>
      <c r="O83">
        <f>NORMSDIST(-'CALL- OPTION'!T83)</f>
        <v>0.49514985671150807</v>
      </c>
      <c r="P83">
        <f>NORMSDIST(-'CALL- OPTION'!V83)</f>
        <v>0.66306947868906485</v>
      </c>
      <c r="Q83">
        <f t="shared" si="24"/>
        <v>5.1584797767846844</v>
      </c>
      <c r="R83">
        <f t="shared" si="31"/>
        <v>22.5</v>
      </c>
      <c r="S83">
        <f>NORMSDIST(-'CALL- OPTION'!Z83)</f>
        <v>0.4957996268312565</v>
      </c>
      <c r="T83">
        <f>NORMSDIST(-'CALL- OPTION'!AB83)</f>
        <v>0.6877458706702414</v>
      </c>
      <c r="U83">
        <f t="shared" si="25"/>
        <v>5.6556177943576493</v>
      </c>
      <c r="W83">
        <f t="shared" si="26"/>
        <v>22.75</v>
      </c>
      <c r="X83">
        <v>2.25</v>
      </c>
      <c r="Y83">
        <v>3.5694798901401263</v>
      </c>
      <c r="Z83">
        <v>4.4060641617456291</v>
      </c>
      <c r="AA83">
        <v>5.035966912005879</v>
      </c>
      <c r="AB83">
        <v>5.5399914889016966</v>
      </c>
      <c r="AD83">
        <f t="shared" si="17"/>
        <v>0</v>
      </c>
      <c r="AE83">
        <f t="shared" si="18"/>
        <v>0</v>
      </c>
      <c r="AF83">
        <f t="shared" si="19"/>
        <v>0</v>
      </c>
      <c r="AG83">
        <f t="shared" si="20"/>
        <v>0</v>
      </c>
      <c r="AN83">
        <v>22.5</v>
      </c>
      <c r="AO83">
        <f t="shared" si="27"/>
        <v>-0.60793542688641422</v>
      </c>
    </row>
    <row r="84" spans="5:41" x14ac:dyDescent="0.25">
      <c r="E84">
        <f t="shared" si="21"/>
        <v>2.25</v>
      </c>
      <c r="F84">
        <f t="shared" si="28"/>
        <v>22.75</v>
      </c>
      <c r="G84">
        <f>NORMSDIST(-'CALL- OPTION'!G84)</f>
        <v>0.59085415072926495</v>
      </c>
      <c r="H84">
        <f>NORMSDIST(-'CALL- OPTION'!I84)</f>
        <v>0.68429482567546018</v>
      </c>
      <c r="I84">
        <f t="shared" si="22"/>
        <v>3.5694798901401263</v>
      </c>
      <c r="J84">
        <f t="shared" si="29"/>
        <v>22.75</v>
      </c>
      <c r="K84">
        <f>NORMSDIST(-'CALL- OPTION'!N84)</f>
        <v>0.52318717206620935</v>
      </c>
      <c r="L84">
        <f>NORMSDIST(-'CALL- OPTION'!P84)</f>
        <v>0.65972318691098397</v>
      </c>
      <c r="M84">
        <f t="shared" si="23"/>
        <v>4.4060641617456291</v>
      </c>
      <c r="N84">
        <f t="shared" si="30"/>
        <v>22.75</v>
      </c>
      <c r="O84">
        <f>NORMSDIST(-'CALL- OPTION'!T84)</f>
        <v>0.48497288247294706</v>
      </c>
      <c r="P84">
        <f>NORMSDIST(-'CALL- OPTION'!V84)</f>
        <v>0.65370267753967293</v>
      </c>
      <c r="Q84">
        <f t="shared" si="24"/>
        <v>5.035966912005879</v>
      </c>
      <c r="R84">
        <f t="shared" si="31"/>
        <v>22.75</v>
      </c>
      <c r="S84">
        <f>NORMSDIST(-'CALL- OPTION'!Z84)</f>
        <v>0.4869853648623792</v>
      </c>
      <c r="T84">
        <f>NORMSDIST(-'CALL- OPTION'!AB84)</f>
        <v>0.6798828948445369</v>
      </c>
      <c r="U84">
        <f t="shared" si="25"/>
        <v>5.5399914889016966</v>
      </c>
      <c r="W84">
        <f t="shared" si="26"/>
        <v>23</v>
      </c>
      <c r="X84">
        <v>2</v>
      </c>
      <c r="Y84">
        <v>3.4239002781323951</v>
      </c>
      <c r="Z84">
        <v>4.2768098863824004</v>
      </c>
      <c r="AA84">
        <v>4.9159832660711196</v>
      </c>
      <c r="AB84">
        <v>5.4265508019789692</v>
      </c>
      <c r="AD84">
        <f t="shared" si="17"/>
        <v>0</v>
      </c>
      <c r="AE84">
        <f t="shared" si="18"/>
        <v>0</v>
      </c>
      <c r="AF84">
        <f t="shared" si="19"/>
        <v>0</v>
      </c>
      <c r="AG84">
        <f t="shared" si="20"/>
        <v>0</v>
      </c>
      <c r="AN84">
        <v>22.75</v>
      </c>
      <c r="AO84">
        <f t="shared" si="27"/>
        <v>-0.59085415072926495</v>
      </c>
    </row>
    <row r="85" spans="5:41" x14ac:dyDescent="0.25">
      <c r="E85">
        <f t="shared" si="21"/>
        <v>2</v>
      </c>
      <c r="F85">
        <f t="shared" si="28"/>
        <v>23</v>
      </c>
      <c r="G85">
        <f>NORMSDIST(-'CALL- OPTION'!G85)</f>
        <v>0.57378798478928594</v>
      </c>
      <c r="H85">
        <f>NORMSDIST(-'CALL- OPTION'!I85)</f>
        <v>0.66859122525600656</v>
      </c>
      <c r="I85">
        <f t="shared" si="22"/>
        <v>3.4239002781323951</v>
      </c>
      <c r="J85">
        <f t="shared" si="29"/>
        <v>23</v>
      </c>
      <c r="K85">
        <f>NORMSDIST(-'CALL- OPTION'!N85)</f>
        <v>0.51086676274026888</v>
      </c>
      <c r="L85">
        <f>NORMSDIST(-'CALL- OPTION'!P85)</f>
        <v>0.64832257287664508</v>
      </c>
      <c r="M85">
        <f t="shared" si="23"/>
        <v>4.2768098863824004</v>
      </c>
      <c r="N85">
        <f t="shared" si="30"/>
        <v>23</v>
      </c>
      <c r="O85">
        <f>NORMSDIST(-'CALL- OPTION'!T85)</f>
        <v>0.47491673015020952</v>
      </c>
      <c r="P85">
        <f>NORMSDIST(-'CALL- OPTION'!V85)</f>
        <v>0.64434481133394717</v>
      </c>
      <c r="Q85">
        <f t="shared" si="24"/>
        <v>4.9159832660711196</v>
      </c>
      <c r="R85">
        <f t="shared" si="31"/>
        <v>23</v>
      </c>
      <c r="S85">
        <f>NORMSDIST(-'CALL- OPTION'!Z85)</f>
        <v>0.4782736696424561</v>
      </c>
      <c r="T85">
        <f>NORMSDIST(-'CALL- OPTION'!AB85)</f>
        <v>0.6720255451032392</v>
      </c>
      <c r="U85">
        <f t="shared" si="25"/>
        <v>5.4265508019789692</v>
      </c>
      <c r="W85">
        <f t="shared" si="26"/>
        <v>23.25</v>
      </c>
      <c r="X85">
        <v>1.75</v>
      </c>
      <c r="Y85">
        <v>3.2825819517024559</v>
      </c>
      <c r="Z85">
        <v>4.1506205332995272</v>
      </c>
      <c r="AA85">
        <v>4.7984981799588216</v>
      </c>
      <c r="AB85">
        <v>5.3152664970503718</v>
      </c>
      <c r="AD85">
        <f t="shared" si="17"/>
        <v>0</v>
      </c>
      <c r="AE85">
        <f t="shared" si="18"/>
        <v>0</v>
      </c>
      <c r="AF85">
        <f t="shared" si="19"/>
        <v>0</v>
      </c>
      <c r="AG85">
        <f t="shared" si="20"/>
        <v>0</v>
      </c>
      <c r="AN85">
        <v>23</v>
      </c>
      <c r="AO85">
        <f t="shared" si="27"/>
        <v>-0.57378798478928594</v>
      </c>
    </row>
    <row r="86" spans="5:41" x14ac:dyDescent="0.25">
      <c r="E86">
        <f t="shared" si="21"/>
        <v>1.75</v>
      </c>
      <c r="F86">
        <f t="shared" si="28"/>
        <v>23.25</v>
      </c>
      <c r="G86">
        <f>NORMSDIST(-'CALL- OPTION'!G86)</f>
        <v>0.5567691279326662</v>
      </c>
      <c r="H86">
        <f>NORMSDIST(-'CALL- OPTION'!I86)</f>
        <v>0.65276003470865596</v>
      </c>
      <c r="I86">
        <f t="shared" si="22"/>
        <v>3.2825819517024559</v>
      </c>
      <c r="J86">
        <f t="shared" si="29"/>
        <v>23.25</v>
      </c>
      <c r="K86">
        <f>NORMSDIST(-'CALL- OPTION'!N86)</f>
        <v>0.49866929683081679</v>
      </c>
      <c r="L86">
        <f>NORMSDIST(-'CALL- OPTION'!P86)</f>
        <v>0.63691237774098253</v>
      </c>
      <c r="M86">
        <f t="shared" si="23"/>
        <v>4.1506205332995272</v>
      </c>
      <c r="N86">
        <f t="shared" si="30"/>
        <v>23.25</v>
      </c>
      <c r="O86">
        <f>NORMSDIST(-'CALL- OPTION'!T86)</f>
        <v>0.46498497011211143</v>
      </c>
      <c r="P86">
        <f>NORMSDIST(-'CALL- OPTION'!V86)</f>
        <v>0.63500169613407831</v>
      </c>
      <c r="Q86">
        <f t="shared" si="24"/>
        <v>4.7984981799588216</v>
      </c>
      <c r="R86">
        <f t="shared" si="31"/>
        <v>23.25</v>
      </c>
      <c r="S86">
        <f>NORMSDIST(-'CALL- OPTION'!Z86)</f>
        <v>0.46966634338849084</v>
      </c>
      <c r="T86">
        <f>NORMSDIST(-'CALL- OPTION'!AB86)</f>
        <v>0.66417748659406883</v>
      </c>
      <c r="U86">
        <f t="shared" si="25"/>
        <v>5.3152664970503718</v>
      </c>
      <c r="W86">
        <f t="shared" si="26"/>
        <v>23.5</v>
      </c>
      <c r="X86">
        <v>1.5</v>
      </c>
      <c r="Y86">
        <v>3.1455091929638535</v>
      </c>
      <c r="Z86">
        <v>4.027464266142422</v>
      </c>
      <c r="AA86">
        <v>4.6834801449941974</v>
      </c>
      <c r="AB86">
        <v>5.2061090331130604</v>
      </c>
      <c r="AD86">
        <f t="shared" si="17"/>
        <v>0</v>
      </c>
      <c r="AE86">
        <f t="shared" si="18"/>
        <v>0</v>
      </c>
      <c r="AF86">
        <f t="shared" si="19"/>
        <v>0</v>
      </c>
      <c r="AG86">
        <f t="shared" si="20"/>
        <v>0</v>
      </c>
      <c r="AN86">
        <v>23.25</v>
      </c>
      <c r="AO86">
        <f t="shared" si="27"/>
        <v>-0.5567691279326662</v>
      </c>
    </row>
    <row r="87" spans="5:41" x14ac:dyDescent="0.25">
      <c r="E87">
        <f t="shared" si="21"/>
        <v>1.5</v>
      </c>
      <c r="F87">
        <f t="shared" si="28"/>
        <v>23.5</v>
      </c>
      <c r="G87">
        <f>NORMSDIST(-'CALL- OPTION'!G87)</f>
        <v>0.53982847830467051</v>
      </c>
      <c r="H87">
        <f>NORMSDIST(-'CALL- OPTION'!I87)</f>
        <v>0.63683125714070876</v>
      </c>
      <c r="I87">
        <f t="shared" si="22"/>
        <v>3.1455091929638535</v>
      </c>
      <c r="J87">
        <f t="shared" si="29"/>
        <v>23.5</v>
      </c>
      <c r="K87">
        <f>NORMSDIST(-'CALL- OPTION'!N87)</f>
        <v>0.48660347164032108</v>
      </c>
      <c r="L87">
        <f>NORMSDIST(-'CALL- OPTION'!P87)</f>
        <v>0.62550331163033324</v>
      </c>
      <c r="M87">
        <f t="shared" si="23"/>
        <v>4.027464266142422</v>
      </c>
      <c r="N87">
        <f t="shared" si="30"/>
        <v>23.5</v>
      </c>
      <c r="O87">
        <f>NORMSDIST(-'CALL- OPTION'!T87)</f>
        <v>0.45518083138111615</v>
      </c>
      <c r="P87">
        <f>NORMSDIST(-'CALL- OPTION'!V87)</f>
        <v>0.62567893235682603</v>
      </c>
      <c r="Q87">
        <f t="shared" si="24"/>
        <v>4.6834801449941974</v>
      </c>
      <c r="R87">
        <f t="shared" si="31"/>
        <v>23.5</v>
      </c>
      <c r="S87">
        <f>NORMSDIST(-'CALL- OPTION'!Z87)</f>
        <v>0.46116498770874498</v>
      </c>
      <c r="T87">
        <f>NORMSDIST(-'CALL- OPTION'!AB87)</f>
        <v>0.65634225287494863</v>
      </c>
      <c r="U87">
        <f t="shared" si="25"/>
        <v>5.2061090331130604</v>
      </c>
      <c r="W87">
        <f t="shared" si="26"/>
        <v>23.75</v>
      </c>
      <c r="X87">
        <v>1.25</v>
      </c>
      <c r="Y87">
        <v>3.0126587340503974</v>
      </c>
      <c r="Z87">
        <v>3.9073071538310948</v>
      </c>
      <c r="AA87">
        <v>4.570896886556179</v>
      </c>
      <c r="AB87">
        <v>5.0990486132485966</v>
      </c>
      <c r="AD87">
        <f t="shared" si="17"/>
        <v>0</v>
      </c>
      <c r="AE87">
        <f t="shared" si="18"/>
        <v>0</v>
      </c>
      <c r="AF87">
        <f t="shared" si="19"/>
        <v>0</v>
      </c>
      <c r="AG87">
        <f t="shared" si="20"/>
        <v>0</v>
      </c>
      <c r="AN87">
        <v>23.5</v>
      </c>
      <c r="AO87">
        <f t="shared" si="27"/>
        <v>-0.53982847830467051</v>
      </c>
    </row>
    <row r="88" spans="5:41" x14ac:dyDescent="0.25">
      <c r="E88">
        <f t="shared" si="21"/>
        <v>1.25</v>
      </c>
      <c r="F88">
        <f t="shared" si="28"/>
        <v>23.75</v>
      </c>
      <c r="G88">
        <f>NORMSDIST(-'CALL- OPTION'!G88)</f>
        <v>0.52299552033143015</v>
      </c>
      <c r="H88">
        <f>NORMSDIST(-'CALL- OPTION'!I88)</f>
        <v>0.62083448424520071</v>
      </c>
      <c r="I88">
        <f t="shared" si="22"/>
        <v>3.0126587340503974</v>
      </c>
      <c r="J88">
        <f t="shared" si="29"/>
        <v>23.75</v>
      </c>
      <c r="K88">
        <f>NORMSDIST(-'CALL- OPTION'!N88)</f>
        <v>0.4746773494417087</v>
      </c>
      <c r="L88">
        <f>NORMSDIST(-'CALL- OPTION'!P88)</f>
        <v>0.61410574165878962</v>
      </c>
      <c r="M88">
        <f t="shared" si="23"/>
        <v>3.9073071538310948</v>
      </c>
      <c r="N88">
        <f t="shared" si="30"/>
        <v>23.75</v>
      </c>
      <c r="O88">
        <f>NORMSDIST(-'CALL- OPTION'!T88)</f>
        <v>0.44550721469000554</v>
      </c>
      <c r="P88">
        <f>NORMSDIST(-'CALL- OPTION'!V88)</f>
        <v>0.6163819034359328</v>
      </c>
      <c r="Q88">
        <f t="shared" si="24"/>
        <v>4.570896886556179</v>
      </c>
      <c r="R88">
        <f t="shared" si="31"/>
        <v>23.75</v>
      </c>
      <c r="S88">
        <f>NORMSDIST(-'CALL- OPTION'!Z88)</f>
        <v>0.45277101264427944</v>
      </c>
      <c r="T88">
        <f>NORMSDIST(-'CALL- OPTION'!AB88)</f>
        <v>0.64852324642635684</v>
      </c>
      <c r="U88">
        <f t="shared" si="25"/>
        <v>5.0990486132485966</v>
      </c>
      <c r="W88">
        <f t="shared" si="26"/>
        <v>24</v>
      </c>
      <c r="X88">
        <v>1</v>
      </c>
      <c r="Y88">
        <v>2.8840001227269028</v>
      </c>
      <c r="Z88">
        <v>3.7901133279048818</v>
      </c>
      <c r="AA88">
        <v>4.4607154445085921</v>
      </c>
      <c r="AB88">
        <v>4.9940552306708312</v>
      </c>
      <c r="AD88">
        <f t="shared" si="17"/>
        <v>0</v>
      </c>
      <c r="AE88">
        <f t="shared" si="18"/>
        <v>0</v>
      </c>
      <c r="AF88">
        <f t="shared" si="19"/>
        <v>0</v>
      </c>
      <c r="AG88">
        <f t="shared" si="20"/>
        <v>0</v>
      </c>
      <c r="AN88">
        <v>23.75</v>
      </c>
      <c r="AO88">
        <f t="shared" si="27"/>
        <v>-0.52299552033143015</v>
      </c>
    </row>
    <row r="89" spans="5:41" x14ac:dyDescent="0.25">
      <c r="E89">
        <f t="shared" si="21"/>
        <v>1</v>
      </c>
      <c r="F89">
        <f t="shared" si="28"/>
        <v>24</v>
      </c>
      <c r="G89">
        <f>NORMSDIST(-'CALL- OPTION'!G89)</f>
        <v>0.50629823032773702</v>
      </c>
      <c r="H89">
        <f>NORMSDIST(-'CALL- OPTION'!I89)</f>
        <v>0.6047987487954698</v>
      </c>
      <c r="I89">
        <f t="shared" si="22"/>
        <v>2.8840001227269028</v>
      </c>
      <c r="J89">
        <f t="shared" si="29"/>
        <v>24</v>
      </c>
      <c r="K89">
        <f>NORMSDIST(-'CALL- OPTION'!N89)</f>
        <v>0.46289836910557458</v>
      </c>
      <c r="L89">
        <f>NORMSDIST(-'CALL- OPTION'!P89)</f>
        <v>0.60272967747089967</v>
      </c>
      <c r="M89">
        <f t="shared" si="23"/>
        <v>3.7901133279048818</v>
      </c>
      <c r="N89">
        <f t="shared" si="30"/>
        <v>24</v>
      </c>
      <c r="O89">
        <f>NORMSDIST(-'CALL- OPTION'!T89)</f>
        <v>0.4359667056197214</v>
      </c>
      <c r="P89">
        <f>NORMSDIST(-'CALL- OPTION'!V89)</f>
        <v>0.6071157752272609</v>
      </c>
      <c r="Q89">
        <f t="shared" si="24"/>
        <v>4.4607154445085921</v>
      </c>
      <c r="R89">
        <f t="shared" si="31"/>
        <v>24</v>
      </c>
      <c r="S89">
        <f>NORMSDIST(-'CALL- OPTION'!Z89)</f>
        <v>0.44448564553906778</v>
      </c>
      <c r="T89">
        <f>NORMSDIST(-'CALL- OPTION'!AB89)</f>
        <v>0.6407237394479135</v>
      </c>
      <c r="U89">
        <f t="shared" si="25"/>
        <v>4.9940552306708312</v>
      </c>
      <c r="W89">
        <f t="shared" si="26"/>
        <v>24.25</v>
      </c>
      <c r="X89">
        <v>0.75</v>
      </c>
      <c r="Y89">
        <v>2.7594961093337176</v>
      </c>
      <c r="Z89">
        <v>3.6758451367261902</v>
      </c>
      <c r="AA89">
        <v>4.3529022503434618</v>
      </c>
      <c r="AB89">
        <v>4.8910987123417424</v>
      </c>
      <c r="AD89">
        <f t="shared" si="17"/>
        <v>0</v>
      </c>
      <c r="AE89">
        <f t="shared" si="18"/>
        <v>0</v>
      </c>
      <c r="AF89">
        <f t="shared" si="19"/>
        <v>0</v>
      </c>
      <c r="AG89">
        <f t="shared" si="20"/>
        <v>0</v>
      </c>
      <c r="AN89">
        <v>24</v>
      </c>
      <c r="AO89">
        <f t="shared" si="27"/>
        <v>-0.50629823032773702</v>
      </c>
    </row>
    <row r="90" spans="5:41" x14ac:dyDescent="0.25">
      <c r="E90">
        <f t="shared" si="21"/>
        <v>0.75</v>
      </c>
      <c r="F90">
        <f t="shared" si="28"/>
        <v>24.25</v>
      </c>
      <c r="G90">
        <f>NORMSDIST(-'CALL- OPTION'!G90)</f>
        <v>0.4897630001042515</v>
      </c>
      <c r="H90">
        <f>NORMSDIST(-'CALL- OPTION'!I90)</f>
        <v>0.58875238986032552</v>
      </c>
      <c r="I90">
        <f t="shared" si="22"/>
        <v>2.7594961093337176</v>
      </c>
      <c r="J90">
        <f t="shared" si="29"/>
        <v>24.25</v>
      </c>
      <c r="K90">
        <f>NORMSDIST(-'CALL- OPTION'!N90)</f>
        <v>0.45127335955988518</v>
      </c>
      <c r="L90">
        <f>NORMSDIST(-'CALL- OPTION'!P90)</f>
        <v>0.59138475916046096</v>
      </c>
      <c r="M90">
        <f t="shared" si="23"/>
        <v>3.6758451367261902</v>
      </c>
      <c r="N90">
        <f t="shared" si="30"/>
        <v>24.25</v>
      </c>
      <c r="O90">
        <f>NORMSDIST(-'CALL- OPTION'!T90)</f>
        <v>0.42656158775474462</v>
      </c>
      <c r="P90">
        <f>NORMSDIST(-'CALL- OPTION'!V90)</f>
        <v>0.59788549609916242</v>
      </c>
      <c r="Q90">
        <f t="shared" si="24"/>
        <v>4.3529022503434618</v>
      </c>
      <c r="R90">
        <f t="shared" si="31"/>
        <v>24.25</v>
      </c>
      <c r="S90">
        <f>NORMSDIST(-'CALL- OPTION'!Z90)</f>
        <v>0.43630993972260568</v>
      </c>
      <c r="T90">
        <f>NORMSDIST(-'CALL- OPTION'!AB90)</f>
        <v>0.63294687491377277</v>
      </c>
      <c r="U90">
        <f t="shared" si="25"/>
        <v>4.8910987123417424</v>
      </c>
      <c r="W90">
        <f t="shared" si="26"/>
        <v>24.5</v>
      </c>
      <c r="X90">
        <v>0.5</v>
      </c>
      <c r="Y90">
        <v>2.6391030506574182</v>
      </c>
      <c r="Z90">
        <v>3.5644632961151395</v>
      </c>
      <c r="AA90">
        <v>4.2474232010392328</v>
      </c>
      <c r="AB90">
        <v>4.7901487602259518</v>
      </c>
      <c r="AD90">
        <f t="shared" si="17"/>
        <v>0</v>
      </c>
      <c r="AE90">
        <f t="shared" si="18"/>
        <v>0</v>
      </c>
      <c r="AF90">
        <f t="shared" si="19"/>
        <v>0</v>
      </c>
      <c r="AG90">
        <f t="shared" si="20"/>
        <v>0</v>
      </c>
      <c r="AN90">
        <v>24.25</v>
      </c>
      <c r="AO90">
        <f t="shared" si="27"/>
        <v>-0.4897630001042515</v>
      </c>
    </row>
    <row r="91" spans="5:41" x14ac:dyDescent="0.25">
      <c r="E91">
        <f t="shared" si="21"/>
        <v>0.5</v>
      </c>
      <c r="F91">
        <f t="shared" si="28"/>
        <v>24.5</v>
      </c>
      <c r="G91">
        <f>NORMSDIST(-'CALL- OPTION'!G91)</f>
        <v>0.47341457781260704</v>
      </c>
      <c r="H91">
        <f>NORMSDIST(-'CALL- OPTION'!I91)</f>
        <v>0.57272293107909189</v>
      </c>
      <c r="I91">
        <f t="shared" si="22"/>
        <v>2.6391030506574182</v>
      </c>
      <c r="J91">
        <f t="shared" si="29"/>
        <v>24.5</v>
      </c>
      <c r="K91">
        <f>NORMSDIST(-'CALL- OPTION'!N91)</f>
        <v>0.43980855484515996</v>
      </c>
      <c r="L91">
        <f>NORMSDIST(-'CALL- OPTION'!P91)</f>
        <v>0.58008024744291109</v>
      </c>
      <c r="M91">
        <f t="shared" si="23"/>
        <v>3.5644632961151395</v>
      </c>
      <c r="N91">
        <f t="shared" si="30"/>
        <v>24.5</v>
      </c>
      <c r="O91">
        <f>NORMSDIST(-'CALL- OPTION'!T91)</f>
        <v>0.41729385579904121</v>
      </c>
      <c r="P91">
        <f>NORMSDIST(-'CALL- OPTION'!V91)</f>
        <v>0.58869579765266322</v>
      </c>
      <c r="Q91">
        <f t="shared" si="24"/>
        <v>4.2474232010392328</v>
      </c>
      <c r="R91">
        <f t="shared" si="31"/>
        <v>24.5</v>
      </c>
      <c r="S91">
        <f>NORMSDIST(-'CALL- OPTION'!Z91)</f>
        <v>0.42824478299150909</v>
      </c>
      <c r="T91">
        <f>NORMSDIST(-'CALL- OPTION'!AB91)</f>
        <v>0.62519566786274894</v>
      </c>
      <c r="U91">
        <f t="shared" si="25"/>
        <v>4.7901487602259518</v>
      </c>
      <c r="W91">
        <f t="shared" si="26"/>
        <v>24.75</v>
      </c>
      <c r="X91">
        <v>0.25</v>
      </c>
      <c r="Y91">
        <v>2.5227713265269003</v>
      </c>
      <c r="Z91">
        <v>3.4559270360443826</v>
      </c>
      <c r="AA91">
        <v>4.144243729650336</v>
      </c>
      <c r="AB91">
        <v>4.6911749902565205</v>
      </c>
      <c r="AD91">
        <f t="shared" si="17"/>
        <v>0</v>
      </c>
      <c r="AE91">
        <f t="shared" si="18"/>
        <v>0</v>
      </c>
      <c r="AF91">
        <f t="shared" si="19"/>
        <v>0</v>
      </c>
      <c r="AG91">
        <f t="shared" si="20"/>
        <v>0</v>
      </c>
      <c r="AN91">
        <v>24.5</v>
      </c>
      <c r="AO91">
        <f t="shared" si="27"/>
        <v>-0.47341457781260704</v>
      </c>
    </row>
    <row r="92" spans="5:41" x14ac:dyDescent="0.25">
      <c r="E92">
        <f t="shared" si="21"/>
        <v>0.25</v>
      </c>
      <c r="F92">
        <f t="shared" si="28"/>
        <v>24.75</v>
      </c>
      <c r="G92">
        <f>NORMSDIST(-'CALL- OPTION'!G92)</f>
        <v>0.45727602514002447</v>
      </c>
      <c r="H92">
        <f>NORMSDIST(-'CALL- OPTION'!I92)</f>
        <v>0.55673697215654017</v>
      </c>
      <c r="I92">
        <f t="shared" si="22"/>
        <v>2.5227713265269003</v>
      </c>
      <c r="J92">
        <f t="shared" si="29"/>
        <v>24.75</v>
      </c>
      <c r="K92">
        <f>NORMSDIST(-'CALL- OPTION'!N92)</f>
        <v>0.42850961054166814</v>
      </c>
      <c r="L92">
        <f>NORMSDIST(-'CALL- OPTION'!P92)</f>
        <v>0.56882501595553592</v>
      </c>
      <c r="M92">
        <f t="shared" si="23"/>
        <v>3.4559270360443826</v>
      </c>
      <c r="N92">
        <f t="shared" si="30"/>
        <v>24.75</v>
      </c>
      <c r="O92">
        <f>NORMSDIST(-'CALL- OPTION'!T92)</f>
        <v>0.40816522860182403</v>
      </c>
      <c r="P92">
        <f>NORMSDIST(-'CALL- OPTION'!V92)</f>
        <v>0.57955119601822358</v>
      </c>
      <c r="Q92">
        <f t="shared" si="24"/>
        <v>4.144243729650336</v>
      </c>
      <c r="R92">
        <f t="shared" si="31"/>
        <v>24.75</v>
      </c>
      <c r="S92">
        <f>NORMSDIST(-'CALL- OPTION'!Z92)</f>
        <v>0.42029090587891471</v>
      </c>
      <c r="T92">
        <f>NORMSDIST(-'CALL- OPTION'!AB92)</f>
        <v>0.6174730069004315</v>
      </c>
      <c r="U92">
        <f t="shared" si="25"/>
        <v>4.6911749902565205</v>
      </c>
      <c r="W92">
        <f t="shared" si="26"/>
        <v>25</v>
      </c>
      <c r="X92">
        <v>0</v>
      </c>
      <c r="Y92">
        <v>2.4104457651692233</v>
      </c>
      <c r="Z92">
        <v>3.3501942430775511</v>
      </c>
      <c r="AA92">
        <v>4.0433288726562875</v>
      </c>
      <c r="AB92">
        <v>4.5941469690859549</v>
      </c>
      <c r="AD92">
        <f t="shared" si="17"/>
        <v>0</v>
      </c>
      <c r="AE92">
        <f t="shared" si="18"/>
        <v>0</v>
      </c>
      <c r="AF92">
        <f t="shared" si="19"/>
        <v>0</v>
      </c>
      <c r="AG92">
        <f t="shared" si="20"/>
        <v>0</v>
      </c>
      <c r="AN92">
        <v>24.75</v>
      </c>
      <c r="AO92">
        <f t="shared" si="27"/>
        <v>-0.45727602514002447</v>
      </c>
    </row>
    <row r="93" spans="5:41" x14ac:dyDescent="0.25">
      <c r="E93">
        <f t="shared" si="21"/>
        <v>0</v>
      </c>
      <c r="F93">
        <f t="shared" si="28"/>
        <v>25</v>
      </c>
      <c r="G93">
        <f>NORMSDIST(-'CALL- OPTION'!G93)</f>
        <v>0.44136868986475181</v>
      </c>
      <c r="H93">
        <f>NORMSDIST(-'CALL- OPTION'!I93)</f>
        <v>0.54082009357485128</v>
      </c>
      <c r="I93">
        <f t="shared" si="22"/>
        <v>2.4104457651692233</v>
      </c>
      <c r="J93">
        <f t="shared" si="29"/>
        <v>25</v>
      </c>
      <c r="K93">
        <f>NORMSDIST(-'CALL- OPTION'!N93)</f>
        <v>0.41738162135897189</v>
      </c>
      <c r="L93">
        <f>NORMSDIST(-'CALL- OPTION'!P93)</f>
        <v>0.55762754555777638</v>
      </c>
      <c r="M93">
        <f t="shared" si="23"/>
        <v>3.3501942430775511</v>
      </c>
      <c r="N93">
        <f t="shared" si="30"/>
        <v>25</v>
      </c>
      <c r="O93">
        <f>NORMSDIST(-'CALL- OPTION'!T93)</f>
        <v>0.39917716204818743</v>
      </c>
      <c r="P93">
        <f>NORMSDIST(-'CALL- OPTION'!V93)</f>
        <v>0.57045599367809285</v>
      </c>
      <c r="Q93">
        <f t="shared" si="24"/>
        <v>4.0433288726562875</v>
      </c>
      <c r="R93">
        <f t="shared" si="31"/>
        <v>25</v>
      </c>
      <c r="S93">
        <f>NORMSDIST(-'CALL- OPTION'!Z93)</f>
        <v>0.41244888970261234</v>
      </c>
      <c r="T93">
        <f>NORMSDIST(-'CALL- OPTION'!AB93)</f>
        <v>0.60978165589184274</v>
      </c>
      <c r="U93">
        <f t="shared" si="25"/>
        <v>4.5941469690859549</v>
      </c>
      <c r="W93">
        <f t="shared" si="26"/>
        <v>25.25</v>
      </c>
      <c r="X93">
        <v>0</v>
      </c>
      <c r="Y93">
        <v>2.302066073616702</v>
      </c>
      <c r="Z93">
        <v>3.2472215982856731</v>
      </c>
      <c r="AA93">
        <v>3.9446433341092177</v>
      </c>
      <c r="AB93">
        <v>4.4990342486971233</v>
      </c>
      <c r="AD93">
        <f t="shared" si="17"/>
        <v>0</v>
      </c>
      <c r="AE93">
        <f t="shared" si="18"/>
        <v>0</v>
      </c>
      <c r="AF93">
        <f t="shared" si="19"/>
        <v>0</v>
      </c>
      <c r="AG93">
        <f t="shared" si="20"/>
        <v>0</v>
      </c>
      <c r="AN93">
        <v>25</v>
      </c>
      <c r="AO93">
        <f t="shared" si="27"/>
        <v>-0.44136868986475181</v>
      </c>
    </row>
    <row r="94" spans="5:41" x14ac:dyDescent="0.25">
      <c r="E94">
        <f t="shared" si="21"/>
        <v>0</v>
      </c>
      <c r="F94">
        <f t="shared" si="28"/>
        <v>25.25</v>
      </c>
      <c r="G94">
        <f>NORMSDIST(-'CALL- OPTION'!G94)</f>
        <v>0.42571219270811328</v>
      </c>
      <c r="H94">
        <f>NORMSDIST(-'CALL- OPTION'!I94)</f>
        <v>0.52499677437383263</v>
      </c>
      <c r="I94">
        <f t="shared" si="22"/>
        <v>2.302066073616702</v>
      </c>
      <c r="J94">
        <f t="shared" si="29"/>
        <v>25.25</v>
      </c>
      <c r="K94">
        <f>NORMSDIST(-'CALL- OPTION'!N94)</f>
        <v>0.40642913969201772</v>
      </c>
      <c r="L94">
        <f>NORMSDIST(-'CALL- OPTION'!P94)</f>
        <v>0.54649592050317697</v>
      </c>
      <c r="M94">
        <f t="shared" si="23"/>
        <v>3.2472215982856731</v>
      </c>
      <c r="N94">
        <f t="shared" si="30"/>
        <v>25.25</v>
      </c>
      <c r="O94">
        <f>NORMSDIST(-'CALL- OPTION'!T94)</f>
        <v>0.39033086177506487</v>
      </c>
      <c r="P94">
        <f>NORMSDIST(-'CALL- OPTION'!V94)</f>
        <v>0.56141428176559705</v>
      </c>
      <c r="Q94">
        <f t="shared" si="24"/>
        <v>3.9446433341092177</v>
      </c>
      <c r="R94">
        <f t="shared" si="31"/>
        <v>25.25</v>
      </c>
      <c r="S94">
        <f>NORMSDIST(-'CALL- OPTION'!Z94)</f>
        <v>0.40471917438474142</v>
      </c>
      <c r="T94">
        <f>NORMSDIST(-'CALL- OPTION'!AB94)</f>
        <v>0.60212425582445084</v>
      </c>
      <c r="U94">
        <f t="shared" si="25"/>
        <v>4.4990342486971233</v>
      </c>
      <c r="W94">
        <f t="shared" si="26"/>
        <v>25.5</v>
      </c>
      <c r="X94">
        <v>0</v>
      </c>
      <c r="Y94">
        <v>2.1975672697298929</v>
      </c>
      <c r="Z94">
        <v>3.1469647104227292</v>
      </c>
      <c r="AA94">
        <v>3.8481515466278591</v>
      </c>
      <c r="AB94">
        <v>4.4058063989494425</v>
      </c>
      <c r="AD94">
        <f t="shared" si="17"/>
        <v>0</v>
      </c>
      <c r="AE94">
        <f t="shared" si="18"/>
        <v>0</v>
      </c>
      <c r="AF94">
        <f t="shared" si="19"/>
        <v>0</v>
      </c>
      <c r="AG94">
        <f t="shared" si="20"/>
        <v>0</v>
      </c>
      <c r="AN94">
        <v>25.25</v>
      </c>
      <c r="AO94">
        <f t="shared" si="27"/>
        <v>-0.42571219270811328</v>
      </c>
    </row>
    <row r="95" spans="5:41" x14ac:dyDescent="0.25">
      <c r="E95">
        <f t="shared" si="21"/>
        <v>0</v>
      </c>
      <c r="F95">
        <f t="shared" si="28"/>
        <v>25.5</v>
      </c>
      <c r="G95">
        <f>NORMSDIST(-'CALL- OPTION'!G95)</f>
        <v>0.41032442736620534</v>
      </c>
      <c r="H95">
        <f>NORMSDIST(-'CALL- OPTION'!I95)</f>
        <v>0.50929032272187913</v>
      </c>
      <c r="I95">
        <f t="shared" si="22"/>
        <v>2.1975672697298929</v>
      </c>
      <c r="J95">
        <f t="shared" si="29"/>
        <v>25.5</v>
      </c>
      <c r="K95">
        <f>NORMSDIST(-'CALL- OPTION'!N95)</f>
        <v>0.39565619496178472</v>
      </c>
      <c r="L95">
        <f>NORMSDIST(-'CALL- OPTION'!P95)</f>
        <v>0.53543782635481929</v>
      </c>
      <c r="M95">
        <f t="shared" si="23"/>
        <v>3.1469647104227292</v>
      </c>
      <c r="N95">
        <f t="shared" si="30"/>
        <v>25.5</v>
      </c>
      <c r="O95">
        <f>NORMSDIST(-'CALL- OPTION'!T95)</f>
        <v>0.38162729567796161</v>
      </c>
      <c r="P95">
        <f>NORMSDIST(-'CALL- OPTION'!V95)</f>
        <v>0.55242994279503821</v>
      </c>
      <c r="Q95">
        <f t="shared" si="24"/>
        <v>3.8481515466278591</v>
      </c>
      <c r="R95">
        <f t="shared" si="31"/>
        <v>25.5</v>
      </c>
      <c r="S95">
        <f>NORMSDIST(-'CALL- OPTION'!Z95)</f>
        <v>0.39710206603760489</v>
      </c>
      <c r="T95">
        <f>NORMSDIST(-'CALL- OPTION'!AB95)</f>
        <v>0.59450332682258278</v>
      </c>
      <c r="U95">
        <f t="shared" si="25"/>
        <v>4.4058063989494425</v>
      </c>
      <c r="W95">
        <f t="shared" si="26"/>
        <v>25.75</v>
      </c>
      <c r="X95">
        <v>0</v>
      </c>
      <c r="Y95">
        <v>2.096880112684639</v>
      </c>
      <c r="Z95">
        <v>3.0493782441857427</v>
      </c>
      <c r="AA95">
        <v>3.7538177292942194</v>
      </c>
      <c r="AB95">
        <v>4.3144330381355189</v>
      </c>
      <c r="AD95">
        <f t="shared" si="17"/>
        <v>0</v>
      </c>
      <c r="AE95">
        <f t="shared" si="18"/>
        <v>0</v>
      </c>
      <c r="AF95">
        <f t="shared" si="19"/>
        <v>0</v>
      </c>
      <c r="AG95">
        <f t="shared" si="20"/>
        <v>0</v>
      </c>
      <c r="AN95">
        <v>25.5</v>
      </c>
      <c r="AO95">
        <f t="shared" si="27"/>
        <v>-0.41032442736620534</v>
      </c>
    </row>
    <row r="96" spans="5:41" x14ac:dyDescent="0.25">
      <c r="E96">
        <f t="shared" si="21"/>
        <v>0</v>
      </c>
      <c r="F96">
        <f t="shared" si="28"/>
        <v>25.75</v>
      </c>
      <c r="G96">
        <f>NORMSDIST(-'CALL- OPTION'!G96)</f>
        <v>0.39522157257221563</v>
      </c>
      <c r="H96">
        <f>NORMSDIST(-'CALL- OPTION'!I96)</f>
        <v>0.49372281888850283</v>
      </c>
      <c r="I96">
        <f t="shared" si="22"/>
        <v>2.096880112684639</v>
      </c>
      <c r="J96">
        <f t="shared" si="29"/>
        <v>25.75</v>
      </c>
      <c r="K96">
        <f>NORMSDIST(-'CALL- OPTION'!N96)</f>
        <v>0.3850663135721169</v>
      </c>
      <c r="L96">
        <f>NORMSDIST(-'CALL- OPTION'!P96)</f>
        <v>0.52446054951732868</v>
      </c>
      <c r="M96">
        <f t="shared" si="23"/>
        <v>3.0493782441857427</v>
      </c>
      <c r="N96">
        <f t="shared" si="30"/>
        <v>25.75</v>
      </c>
      <c r="O96">
        <f>NORMSDIST(-'CALL- OPTION'!T96)</f>
        <v>0.37306720617853545</v>
      </c>
      <c r="P96">
        <f>NORMSDIST(-'CALL- OPTION'!V96)</f>
        <v>0.54350665377824869</v>
      </c>
      <c r="Q96">
        <f t="shared" si="24"/>
        <v>3.7538177292942194</v>
      </c>
      <c r="R96">
        <f t="shared" si="31"/>
        <v>25.75</v>
      </c>
      <c r="S96">
        <f>NORMSDIST(-'CALL- OPTION'!Z96)</f>
        <v>0.38959774431169747</v>
      </c>
      <c r="T96">
        <f>NORMSDIST(-'CALL- OPTION'!AB96)</f>
        <v>0.5869212702954586</v>
      </c>
      <c r="U96">
        <f t="shared" si="25"/>
        <v>4.3144330381355189</v>
      </c>
      <c r="W96">
        <f t="shared" si="26"/>
        <v>26</v>
      </c>
      <c r="X96">
        <v>0</v>
      </c>
      <c r="Y96">
        <v>1.9999315290608131</v>
      </c>
      <c r="Z96">
        <v>2.954416043424887</v>
      </c>
      <c r="AA96">
        <v>3.6616059425159104</v>
      </c>
      <c r="AB96">
        <v>4.2248838616234163</v>
      </c>
      <c r="AD96">
        <f t="shared" si="17"/>
        <v>0</v>
      </c>
      <c r="AE96">
        <f t="shared" si="18"/>
        <v>0</v>
      </c>
      <c r="AF96">
        <f t="shared" si="19"/>
        <v>0</v>
      </c>
      <c r="AG96">
        <f t="shared" si="20"/>
        <v>0</v>
      </c>
      <c r="AN96">
        <v>25.75</v>
      </c>
      <c r="AO96">
        <f t="shared" si="27"/>
        <v>-0.39522157257221563</v>
      </c>
    </row>
    <row r="97" spans="5:41" x14ac:dyDescent="0.25">
      <c r="E97">
        <f t="shared" si="21"/>
        <v>0</v>
      </c>
      <c r="F97">
        <f t="shared" si="28"/>
        <v>26</v>
      </c>
      <c r="G97">
        <f>NORMSDIST(-'CALL- OPTION'!G97)</f>
        <v>0.38041811502678979</v>
      </c>
      <c r="H97">
        <f>NORMSDIST(-'CALL- OPTION'!I97)</f>
        <v>0.47831507013428742</v>
      </c>
      <c r="I97">
        <f t="shared" si="22"/>
        <v>1.9999315290608131</v>
      </c>
      <c r="J97">
        <f t="shared" si="29"/>
        <v>26</v>
      </c>
      <c r="K97">
        <f>NORMSDIST(-'CALL- OPTION'!N97)</f>
        <v>0.37466253932769755</v>
      </c>
      <c r="L97">
        <f>NORMSDIST(-'CALL- OPTION'!P97)</f>
        <v>0.5135709782605673</v>
      </c>
      <c r="M97">
        <f t="shared" si="23"/>
        <v>2.954416043424887</v>
      </c>
      <c r="N97">
        <f t="shared" si="30"/>
        <v>26</v>
      </c>
      <c r="O97">
        <f>NORMSDIST(-'CALL- OPTION'!T97)</f>
        <v>0.36465112222735691</v>
      </c>
      <c r="P97">
        <f>NORMSDIST(-'CALL- OPTION'!V97)</f>
        <v>0.53464788968618704</v>
      </c>
      <c r="Q97">
        <f t="shared" si="24"/>
        <v>3.6616059425159104</v>
      </c>
      <c r="R97">
        <f t="shared" si="31"/>
        <v>26</v>
      </c>
      <c r="S97">
        <f>NORMSDIST(-'CALL- OPTION'!Z97)</f>
        <v>0.38220626950342829</v>
      </c>
      <c r="T97">
        <f>NORMSDIST(-'CALL- OPTION'!AB97)</f>
        <v>0.57938037120221697</v>
      </c>
      <c r="U97">
        <f t="shared" si="25"/>
        <v>4.2248838616234163</v>
      </c>
      <c r="W97">
        <f t="shared" si="26"/>
        <v>26.25</v>
      </c>
      <c r="X97">
        <v>0</v>
      </c>
      <c r="Y97">
        <v>1.9066450319608688</v>
      </c>
      <c r="Z97">
        <v>2.8620312492063977</v>
      </c>
      <c r="AA97">
        <v>3.5714801399232545</v>
      </c>
      <c r="AB97">
        <v>4.1371286686589688</v>
      </c>
      <c r="AD97">
        <f t="shared" si="17"/>
        <v>0</v>
      </c>
      <c r="AE97">
        <f t="shared" si="18"/>
        <v>0</v>
      </c>
      <c r="AF97">
        <f t="shared" si="19"/>
        <v>0</v>
      </c>
      <c r="AG97">
        <f t="shared" si="20"/>
        <v>0</v>
      </c>
      <c r="AN97">
        <v>26</v>
      </c>
      <c r="AO97">
        <f t="shared" si="27"/>
        <v>-0.38041811502678979</v>
      </c>
    </row>
    <row r="98" spans="5:41" x14ac:dyDescent="0.25">
      <c r="E98">
        <f t="shared" si="21"/>
        <v>0</v>
      </c>
      <c r="F98">
        <f t="shared" si="28"/>
        <v>26.25</v>
      </c>
      <c r="G98">
        <f>NORMSDIST(-'CALL- OPTION'!G98)</f>
        <v>0.36592688203666079</v>
      </c>
      <c r="H98">
        <f>NORMSDIST(-'CALL- OPTION'!I98)</f>
        <v>0.46308657695522126</v>
      </c>
      <c r="I98">
        <f t="shared" si="22"/>
        <v>1.9066450319608688</v>
      </c>
      <c r="J98">
        <f t="shared" si="29"/>
        <v>26.25</v>
      </c>
      <c r="K98">
        <f>NORMSDIST(-'CALL- OPTION'!N98)</f>
        <v>0.36444745417108831</v>
      </c>
      <c r="L98">
        <f>NORMSDIST(-'CALL- OPTION'!P98)</f>
        <v>0.50277560511285646</v>
      </c>
      <c r="M98">
        <f t="shared" si="23"/>
        <v>2.8620312492063977</v>
      </c>
      <c r="N98">
        <f t="shared" si="30"/>
        <v>26.25</v>
      </c>
      <c r="O98">
        <f>NORMSDIST(-'CALL- OPTION'!T98)</f>
        <v>0.35637937102009087</v>
      </c>
      <c r="P98">
        <f>NORMSDIST(-'CALL- OPTION'!V98)</f>
        <v>0.52585692721629862</v>
      </c>
      <c r="Q98">
        <f t="shared" si="24"/>
        <v>3.5714801399232545</v>
      </c>
      <c r="R98">
        <f t="shared" si="31"/>
        <v>26.25</v>
      </c>
      <c r="S98">
        <f>NORMSDIST(-'CALL- OPTION'!Z98)</f>
        <v>0.37492758942125326</v>
      </c>
      <c r="T98">
        <f>NORMSDIST(-'CALL- OPTION'!AB98)</f>
        <v>0.57188280041839412</v>
      </c>
      <c r="U98">
        <f t="shared" si="25"/>
        <v>4.1371286686589688</v>
      </c>
      <c r="W98">
        <f t="shared" si="26"/>
        <v>26.5</v>
      </c>
      <c r="X98">
        <v>0</v>
      </c>
      <c r="Y98">
        <v>1.8169411308745413</v>
      </c>
      <c r="Z98">
        <v>2.7721764126649617</v>
      </c>
      <c r="AA98">
        <v>3.4834042173750444</v>
      </c>
      <c r="AB98">
        <v>4.051137387401976</v>
      </c>
      <c r="AD98">
        <f t="shared" si="17"/>
        <v>0</v>
      </c>
      <c r="AE98">
        <f t="shared" si="18"/>
        <v>0</v>
      </c>
      <c r="AF98">
        <f t="shared" si="19"/>
        <v>0</v>
      </c>
      <c r="AG98">
        <f t="shared" si="20"/>
        <v>0</v>
      </c>
      <c r="AN98">
        <v>26.25</v>
      </c>
      <c r="AO98">
        <f t="shared" si="27"/>
        <v>-0.36592688203666079</v>
      </c>
    </row>
    <row r="99" spans="5:41" x14ac:dyDescent="0.25">
      <c r="E99">
        <f t="shared" si="21"/>
        <v>0</v>
      </c>
      <c r="F99">
        <f t="shared" si="28"/>
        <v>26.5</v>
      </c>
      <c r="G99">
        <f>NORMSDIST(-'CALL- OPTION'!G99)</f>
        <v>0.35175908271873513</v>
      </c>
      <c r="H99">
        <f>NORMSDIST(-'CALL- OPTION'!I99)</f>
        <v>0.44805551005475247</v>
      </c>
      <c r="I99">
        <f t="shared" si="22"/>
        <v>1.8169411308745413</v>
      </c>
      <c r="J99">
        <f t="shared" si="29"/>
        <v>26.5</v>
      </c>
      <c r="K99">
        <f>NORMSDIST(-'CALL- OPTION'!N99)</f>
        <v>0.35442319910927639</v>
      </c>
      <c r="L99">
        <f>NORMSDIST(-'CALL- OPTION'!P99)</f>
        <v>0.49208053050487022</v>
      </c>
      <c r="M99">
        <f t="shared" si="23"/>
        <v>2.7721764126649617</v>
      </c>
      <c r="N99">
        <f t="shared" si="30"/>
        <v>26.5</v>
      </c>
      <c r="O99">
        <f>NORMSDIST(-'CALL- OPTION'!T99)</f>
        <v>0.3482520894089256</v>
      </c>
      <c r="P99">
        <f>NORMSDIST(-'CALL- OPTION'!V99)</f>
        <v>0.51713684882865518</v>
      </c>
      <c r="Q99">
        <f t="shared" si="24"/>
        <v>3.4834042173750444</v>
      </c>
      <c r="R99">
        <f t="shared" si="31"/>
        <v>26.5</v>
      </c>
      <c r="S99">
        <f>NORMSDIST(-'CALL- OPTION'!Z99)</f>
        <v>0.36776154601002997</v>
      </c>
      <c r="T99">
        <f>NORMSDIST(-'CALL- OPTION'!AB99)</f>
        <v>0.56443061718937604</v>
      </c>
      <c r="U99">
        <f t="shared" si="25"/>
        <v>4.051137387401976</v>
      </c>
      <c r="W99">
        <f t="shared" si="26"/>
        <v>26.75</v>
      </c>
      <c r="X99">
        <v>0</v>
      </c>
      <c r="Y99">
        <v>1.7307377302881939</v>
      </c>
      <c r="Z99">
        <v>2.6848036026131528</v>
      </c>
      <c r="AA99">
        <v>3.3973420591511569</v>
      </c>
      <c r="AB99">
        <v>3.9668800982689536</v>
      </c>
      <c r="AD99">
        <f t="shared" si="17"/>
        <v>0</v>
      </c>
      <c r="AE99">
        <f t="shared" si="18"/>
        <v>0</v>
      </c>
      <c r="AF99">
        <f t="shared" si="19"/>
        <v>0</v>
      </c>
      <c r="AG99">
        <f t="shared" si="20"/>
        <v>0</v>
      </c>
      <c r="AN99">
        <v>26.5</v>
      </c>
      <c r="AO99">
        <f t="shared" si="27"/>
        <v>-0.35175908271873513</v>
      </c>
    </row>
    <row r="100" spans="5:41" x14ac:dyDescent="0.25">
      <c r="E100">
        <f t="shared" si="21"/>
        <v>0</v>
      </c>
      <c r="F100">
        <f t="shared" si="28"/>
        <v>26.75</v>
      </c>
      <c r="G100">
        <f>NORMSDIST(-'CALL- OPTION'!G100)</f>
        <v>0.33792435665593246</v>
      </c>
      <c r="H100">
        <f>NORMSDIST(-'CALL- OPTION'!I100)</f>
        <v>0.43323869736763398</v>
      </c>
      <c r="I100">
        <f t="shared" si="22"/>
        <v>1.7307377302881939</v>
      </c>
      <c r="J100">
        <f t="shared" si="29"/>
        <v>26.75</v>
      </c>
      <c r="K100">
        <f>NORMSDIST(-'CALL- OPTION'!N100)</f>
        <v>0.34459149521220567</v>
      </c>
      <c r="L100">
        <f>NORMSDIST(-'CALL- OPTION'!P100)</f>
        <v>0.48149146754913019</v>
      </c>
      <c r="M100">
        <f t="shared" si="23"/>
        <v>2.6848036026131528</v>
      </c>
      <c r="N100">
        <f t="shared" si="30"/>
        <v>26.75</v>
      </c>
      <c r="O100">
        <f>NORMSDIST(-'CALL- OPTION'!T100)</f>
        <v>0.34026923499434791</v>
      </c>
      <c r="P100">
        <f>NORMSDIST(-'CALL- OPTION'!V100)</f>
        <v>0.50849054701613838</v>
      </c>
      <c r="Q100">
        <f t="shared" si="24"/>
        <v>3.3973420591511569</v>
      </c>
      <c r="R100">
        <f t="shared" si="31"/>
        <v>26.75</v>
      </c>
      <c r="S100">
        <f>NORMSDIST(-'CALL- OPTION'!Z100)</f>
        <v>0.3607078817343794</v>
      </c>
      <c r="T100">
        <f>NORMSDIST(-'CALL- OPTION'!AB100)</f>
        <v>0.55702577165734724</v>
      </c>
      <c r="U100">
        <f t="shared" si="25"/>
        <v>3.9668800982689536</v>
      </c>
      <c r="W100">
        <f t="shared" si="26"/>
        <v>27</v>
      </c>
      <c r="X100">
        <v>0</v>
      </c>
      <c r="Y100">
        <v>1.6479505153111518</v>
      </c>
      <c r="Z100">
        <v>2.5998645079033729</v>
      </c>
      <c r="AA100">
        <v>3.3132575814134313</v>
      </c>
      <c r="AB100">
        <v>3.8843270556540066</v>
      </c>
      <c r="AD100">
        <f t="shared" si="17"/>
        <v>0</v>
      </c>
      <c r="AE100">
        <f t="shared" si="18"/>
        <v>0</v>
      </c>
      <c r="AF100">
        <f t="shared" si="19"/>
        <v>0</v>
      </c>
      <c r="AG100">
        <f t="shared" si="20"/>
        <v>0</v>
      </c>
      <c r="AN100">
        <v>26.75</v>
      </c>
      <c r="AO100">
        <f t="shared" si="27"/>
        <v>-0.33792435665593246</v>
      </c>
    </row>
    <row r="101" spans="5:41" x14ac:dyDescent="0.25">
      <c r="E101">
        <f t="shared" si="21"/>
        <v>0</v>
      </c>
      <c r="F101">
        <f t="shared" si="28"/>
        <v>27</v>
      </c>
      <c r="G101">
        <f>NORMSDIST(-'CALL- OPTION'!G101)</f>
        <v>0.32443082893031194</v>
      </c>
      <c r="H101">
        <f>NORMSDIST(-'CALL- OPTION'!I101)</f>
        <v>0.41865162042365739</v>
      </c>
      <c r="I101">
        <f t="shared" si="22"/>
        <v>1.6479505153111518</v>
      </c>
      <c r="J101">
        <f t="shared" si="29"/>
        <v>27</v>
      </c>
      <c r="K101">
        <f>NORMSDIST(-'CALL- OPTION'!N101)</f>
        <v>0.33495366457726866</v>
      </c>
      <c r="L101">
        <f>NORMSDIST(-'CALL- OPTION'!P101)</f>
        <v>0.47101374784421418</v>
      </c>
      <c r="M101">
        <f t="shared" si="23"/>
        <v>2.5998645079033729</v>
      </c>
      <c r="N101">
        <f t="shared" si="30"/>
        <v>27</v>
      </c>
      <c r="O101">
        <f>NORMSDIST(-'CALL- OPTION'!T101)</f>
        <v>0.33243059688534127</v>
      </c>
      <c r="P101">
        <f>NORMSDIST(-'CALL- OPTION'!V101)</f>
        <v>0.4999207287761317</v>
      </c>
      <c r="Q101">
        <f t="shared" si="24"/>
        <v>3.3132575814134313</v>
      </c>
      <c r="R101">
        <f t="shared" si="31"/>
        <v>27</v>
      </c>
      <c r="S101">
        <f>NORMSDIST(-'CALL- OPTION'!Z101)</f>
        <v>0.3537662457226981</v>
      </c>
      <c r="T101">
        <f>NORMSDIST(-'CALL- OPTION'!AB101)</f>
        <v>0.54967010744922529</v>
      </c>
      <c r="U101">
        <f t="shared" si="25"/>
        <v>3.8843270556540066</v>
      </c>
      <c r="W101">
        <f t="shared" si="26"/>
        <v>27.25</v>
      </c>
      <c r="X101">
        <v>0</v>
      </c>
      <c r="Y101">
        <v>1.5684933228540849</v>
      </c>
      <c r="Z101">
        <v>2.5173105345629843</v>
      </c>
      <c r="AA101">
        <v>3.2311147730189518</v>
      </c>
      <c r="AB101">
        <v>3.8034487080980401</v>
      </c>
      <c r="AD101">
        <f t="shared" si="17"/>
        <v>0</v>
      </c>
      <c r="AE101">
        <f t="shared" si="18"/>
        <v>0</v>
      </c>
      <c r="AF101">
        <f t="shared" si="19"/>
        <v>0</v>
      </c>
      <c r="AG101">
        <f t="shared" si="20"/>
        <v>0</v>
      </c>
      <c r="AN101">
        <v>27</v>
      </c>
      <c r="AO101">
        <f t="shared" si="27"/>
        <v>-0.32443082893031194</v>
      </c>
    </row>
    <row r="102" spans="5:41" x14ac:dyDescent="0.25">
      <c r="E102">
        <f t="shared" si="21"/>
        <v>0</v>
      </c>
      <c r="F102">
        <f t="shared" si="28"/>
        <v>27.25</v>
      </c>
      <c r="G102">
        <f>NORMSDIST(-'CALL- OPTION'!G102)</f>
        <v>0.31128517050654025</v>
      </c>
      <c r="H102">
        <f>NORMSDIST(-'CALL- OPTION'!I102)</f>
        <v>0.40430841931559164</v>
      </c>
      <c r="I102">
        <f t="shared" si="22"/>
        <v>1.5684933228540849</v>
      </c>
      <c r="J102">
        <f t="shared" si="29"/>
        <v>27.25</v>
      </c>
      <c r="K102">
        <f>NORMSDIST(-'CALL- OPTION'!N102)</f>
        <v>0.32551065116467098</v>
      </c>
      <c r="L102">
        <f>NORMSDIST(-'CALL- OPTION'!P102)</f>
        <v>0.46065232819728541</v>
      </c>
      <c r="M102">
        <f t="shared" si="23"/>
        <v>2.5173105345629843</v>
      </c>
      <c r="N102">
        <f t="shared" si="30"/>
        <v>27.25</v>
      </c>
      <c r="O102">
        <f>NORMSDIST(-'CALL- OPTION'!T102)</f>
        <v>0.32473580611878683</v>
      </c>
      <c r="P102">
        <f>NORMSDIST(-'CALL- OPTION'!V102)</f>
        <v>0.49142992025331245</v>
      </c>
      <c r="Q102">
        <f t="shared" si="24"/>
        <v>3.2311147730189518</v>
      </c>
      <c r="R102">
        <f t="shared" si="31"/>
        <v>27.25</v>
      </c>
      <c r="S102">
        <f>NORMSDIST(-'CALL- OPTION'!Z102)</f>
        <v>0.34693619967421119</v>
      </c>
      <c r="T102">
        <f>NORMSDIST(-'CALL- OPTION'!AB102)</f>
        <v>0.5423653643139833</v>
      </c>
      <c r="U102">
        <f t="shared" si="25"/>
        <v>3.8034487080980401</v>
      </c>
      <c r="W102">
        <f t="shared" si="26"/>
        <v>27.5</v>
      </c>
      <c r="X102">
        <v>0</v>
      </c>
      <c r="Y102">
        <v>1.4922784971447047</v>
      </c>
      <c r="Z102">
        <v>2.4370928977456323</v>
      </c>
      <c r="AA102">
        <v>3.1508777337717877</v>
      </c>
      <c r="AB102">
        <v>3.7242157169750101</v>
      </c>
      <c r="AD102">
        <f t="shared" si="17"/>
        <v>0</v>
      </c>
      <c r="AE102">
        <f t="shared" si="18"/>
        <v>0</v>
      </c>
      <c r="AF102">
        <f t="shared" si="19"/>
        <v>0</v>
      </c>
      <c r="AG102">
        <f t="shared" si="20"/>
        <v>0</v>
      </c>
      <c r="AN102">
        <v>27.25</v>
      </c>
      <c r="AO102">
        <f t="shared" si="27"/>
        <v>-0.31128517050654025</v>
      </c>
    </row>
    <row r="103" spans="5:41" x14ac:dyDescent="0.25">
      <c r="E103">
        <f t="shared" si="21"/>
        <v>0</v>
      </c>
      <c r="F103">
        <f t="shared" si="28"/>
        <v>27.5</v>
      </c>
      <c r="G103">
        <f>NORMSDIST(-'CALL- OPTION'!G103)</f>
        <v>0.29849266299282412</v>
      </c>
      <c r="H103">
        <f>NORMSDIST(-'CALL- OPTION'!I103)</f>
        <v>0.39022190552289793</v>
      </c>
      <c r="I103">
        <f t="shared" si="22"/>
        <v>1.4922784971447047</v>
      </c>
      <c r="J103">
        <f t="shared" si="29"/>
        <v>27.5</v>
      </c>
      <c r="K103">
        <f>NORMSDIST(-'CALL- OPTION'!N103)</f>
        <v>0.31626304141893813</v>
      </c>
      <c r="L103">
        <f>NORMSDIST(-'CALL- OPTION'!P103)</f>
        <v>0.45041179816328414</v>
      </c>
      <c r="M103">
        <f t="shared" si="23"/>
        <v>2.4370928977456323</v>
      </c>
      <c r="N103">
        <f t="shared" si="30"/>
        <v>27.5</v>
      </c>
      <c r="O103">
        <f>NORMSDIST(-'CALL- OPTION'!T103)</f>
        <v>0.317184345731295</v>
      </c>
      <c r="P103">
        <f>NORMSDIST(-'CALL- OPTION'!V103)</f>
        <v>0.48302047152521038</v>
      </c>
      <c r="Q103">
        <f t="shared" si="24"/>
        <v>3.1508777337717877</v>
      </c>
      <c r="R103">
        <f t="shared" si="31"/>
        <v>27.5</v>
      </c>
      <c r="S103">
        <f>NORMSDIST(-'CALL- OPTION'!Z103)</f>
        <v>0.34021722353211625</v>
      </c>
      <c r="T103">
        <f>NORMSDIST(-'CALL- OPTION'!AB103)</f>
        <v>0.53511318079863646</v>
      </c>
      <c r="U103">
        <f t="shared" si="25"/>
        <v>3.7242157169750101</v>
      </c>
      <c r="W103">
        <f t="shared" si="26"/>
        <v>27.75</v>
      </c>
      <c r="X103">
        <v>0</v>
      </c>
      <c r="Y103">
        <v>1.4192172286018359</v>
      </c>
      <c r="Z103">
        <v>2.3591627085618274</v>
      </c>
      <c r="AA103">
        <v>3.072510710200735</v>
      </c>
      <c r="AB103">
        <v>3.6465989737623445</v>
      </c>
      <c r="AD103">
        <f t="shared" ref="AD103:AD166" si="32">IF(Y103&lt;$X103,1,0)</f>
        <v>0</v>
      </c>
      <c r="AE103">
        <f t="shared" ref="AE103:AE166" si="33">IF(Z103&lt;$X103,1,0)</f>
        <v>0</v>
      </c>
      <c r="AF103">
        <f t="shared" ref="AF103:AF166" si="34">IF(AA103&lt;$X103,1,0)</f>
        <v>0</v>
      </c>
      <c r="AG103">
        <f t="shared" ref="AG103:AG166" si="35">IF(AB103&lt;$X103,1,0)</f>
        <v>0</v>
      </c>
      <c r="AN103">
        <v>27.5</v>
      </c>
      <c r="AO103">
        <f t="shared" si="27"/>
        <v>-0.29849266299282412</v>
      </c>
    </row>
    <row r="104" spans="5:41" x14ac:dyDescent="0.25">
      <c r="E104">
        <f t="shared" si="21"/>
        <v>0</v>
      </c>
      <c r="F104">
        <f t="shared" si="28"/>
        <v>27.75</v>
      </c>
      <c r="G104">
        <f>NORMSDIST(-'CALL- OPTION'!G104)</f>
        <v>0.28605726686546928</v>
      </c>
      <c r="H104">
        <f>NORMSDIST(-'CALL- OPTION'!I104)</f>
        <v>0.37640358183991129</v>
      </c>
      <c r="I104">
        <f t="shared" si="22"/>
        <v>1.4192172286018359</v>
      </c>
      <c r="J104">
        <f t="shared" si="29"/>
        <v>27.75</v>
      </c>
      <c r="K104">
        <f>NORMSDIST(-'CALL- OPTION'!N104)</f>
        <v>0.30721108460159291</v>
      </c>
      <c r="L104">
        <f>NORMSDIST(-'CALL- OPTION'!P104)</f>
        <v>0.44029638830403367</v>
      </c>
      <c r="M104">
        <f t="shared" si="23"/>
        <v>2.3591627085618274</v>
      </c>
      <c r="N104">
        <f t="shared" si="30"/>
        <v>27.75</v>
      </c>
      <c r="O104">
        <f>NORMSDIST(-'CALL- OPTION'!T104)</f>
        <v>0.30977556047889576</v>
      </c>
      <c r="P104">
        <f>NORMSDIST(-'CALL- OPTION'!V104)</f>
        <v>0.47469456150418665</v>
      </c>
      <c r="Q104">
        <f t="shared" si="24"/>
        <v>3.072510710200735</v>
      </c>
      <c r="R104">
        <f t="shared" si="31"/>
        <v>27.75</v>
      </c>
      <c r="S104">
        <f>NORMSDIST(-'CALL- OPTION'!Z104)</f>
        <v>0.33360872092643123</v>
      </c>
      <c r="T104">
        <f>NORMSDIST(-'CALL- OPTION'!AB104)</f>
        <v>0.52791509695299654</v>
      </c>
      <c r="U104">
        <f t="shared" si="25"/>
        <v>3.6465989737623445</v>
      </c>
      <c r="W104">
        <f t="shared" si="26"/>
        <v>28</v>
      </c>
      <c r="X104">
        <v>0</v>
      </c>
      <c r="Y104">
        <v>1.3492198753097666</v>
      </c>
      <c r="Z104">
        <v>2.283471055869466</v>
      </c>
      <c r="AA104">
        <v>2.9959781289514282</v>
      </c>
      <c r="AB104">
        <v>3.5705696159609452</v>
      </c>
      <c r="AD104">
        <f t="shared" si="32"/>
        <v>0</v>
      </c>
      <c r="AE104">
        <f t="shared" si="33"/>
        <v>0</v>
      </c>
      <c r="AF104">
        <f t="shared" si="34"/>
        <v>0</v>
      </c>
      <c r="AG104">
        <f t="shared" si="35"/>
        <v>0</v>
      </c>
      <c r="AN104">
        <v>27.75</v>
      </c>
      <c r="AO104">
        <f t="shared" si="27"/>
        <v>-0.28605726686546928</v>
      </c>
    </row>
    <row r="105" spans="5:41" x14ac:dyDescent="0.25">
      <c r="E105">
        <f t="shared" si="21"/>
        <v>0</v>
      </c>
      <c r="F105">
        <f t="shared" si="28"/>
        <v>28</v>
      </c>
      <c r="G105">
        <f>NORMSDIST(-'CALL- OPTION'!G105)</f>
        <v>0.27398169230579694</v>
      </c>
      <c r="H105">
        <f>NORMSDIST(-'CALL- OPTION'!I105)</f>
        <v>0.36286366866301639</v>
      </c>
      <c r="I105">
        <f t="shared" si="22"/>
        <v>1.3492198753097666</v>
      </c>
      <c r="J105">
        <f t="shared" si="29"/>
        <v>28</v>
      </c>
      <c r="K105">
        <f>NORMSDIST(-'CALL- OPTION'!N105)</f>
        <v>0.29835471276919867</v>
      </c>
      <c r="L105">
        <f>NORMSDIST(-'CALL- OPTION'!P105)</f>
        <v>0.43030997907554047</v>
      </c>
      <c r="M105">
        <f t="shared" si="23"/>
        <v>2.283471055869466</v>
      </c>
      <c r="N105">
        <f t="shared" si="30"/>
        <v>28</v>
      </c>
      <c r="O105">
        <f>NORMSDIST(-'CALL- OPTION'!T105)</f>
        <v>0.30250866620199679</v>
      </c>
      <c r="P105">
        <f>NORMSDIST(-'CALL- OPTION'!V105)</f>
        <v>0.46645420293140888</v>
      </c>
      <c r="Q105">
        <f t="shared" si="24"/>
        <v>2.9959781289514282</v>
      </c>
      <c r="R105">
        <f t="shared" si="31"/>
        <v>28</v>
      </c>
      <c r="S105">
        <f>NORMSDIST(-'CALL- OPTION'!Z105)</f>
        <v>0.32711002439064885</v>
      </c>
      <c r="T105">
        <f>NORMSDIST(-'CALL- OPTION'!AB105)</f>
        <v>0.52077255705408043</v>
      </c>
      <c r="U105">
        <f t="shared" si="25"/>
        <v>3.5705696159609452</v>
      </c>
      <c r="W105">
        <f t="shared" si="26"/>
        <v>28.25</v>
      </c>
      <c r="X105">
        <v>0</v>
      </c>
      <c r="Y105">
        <v>1.2821962665394322</v>
      </c>
      <c r="Z105">
        <v>2.2099690831201304</v>
      </c>
      <c r="AA105">
        <v>2.9212446278816753</v>
      </c>
      <c r="AB105">
        <v>3.4960990417285274</v>
      </c>
      <c r="AD105">
        <f t="shared" si="32"/>
        <v>0</v>
      </c>
      <c r="AE105">
        <f t="shared" si="33"/>
        <v>0</v>
      </c>
      <c r="AF105">
        <f t="shared" si="34"/>
        <v>0</v>
      </c>
      <c r="AG105">
        <f t="shared" si="35"/>
        <v>0</v>
      </c>
      <c r="AN105">
        <v>28</v>
      </c>
      <c r="AO105">
        <f t="shared" si="27"/>
        <v>-0.27398169230579694</v>
      </c>
    </row>
    <row r="106" spans="5:41" x14ac:dyDescent="0.25">
      <c r="E106">
        <f t="shared" si="21"/>
        <v>0</v>
      </c>
      <c r="F106">
        <f t="shared" si="28"/>
        <v>28.25</v>
      </c>
      <c r="G106">
        <f>NORMSDIST(-'CALL- OPTION'!G106)</f>
        <v>0.26226747186296517</v>
      </c>
      <c r="H106">
        <f>NORMSDIST(-'CALL- OPTION'!I106)</f>
        <v>0.34961113590474663</v>
      </c>
      <c r="I106">
        <f t="shared" si="22"/>
        <v>1.2821962665394322</v>
      </c>
      <c r="J106">
        <f t="shared" si="29"/>
        <v>28.25</v>
      </c>
      <c r="K106">
        <f>NORMSDIST(-'CALL- OPTION'!N106)</f>
        <v>0.28969356033952998</v>
      </c>
      <c r="L106">
        <f>NORMSDIST(-'CALL- OPTION'!P106)</f>
        <v>0.42045611025685192</v>
      </c>
      <c r="M106">
        <f t="shared" si="23"/>
        <v>2.2099690831201304</v>
      </c>
      <c r="N106">
        <f t="shared" si="30"/>
        <v>28.25</v>
      </c>
      <c r="O106">
        <f>NORMSDIST(-'CALL- OPTION'!T106)</f>
        <v>0.29538275883478698</v>
      </c>
      <c r="P106">
        <f>NORMSDIST(-'CALL- OPTION'!V106)</f>
        <v>0.45830124744023665</v>
      </c>
      <c r="Q106">
        <f t="shared" si="24"/>
        <v>2.9212446278816753</v>
      </c>
      <c r="R106">
        <f t="shared" si="31"/>
        <v>28.25</v>
      </c>
      <c r="S106">
        <f>NORMSDIST(-'CALL- OPTION'!Z106)</f>
        <v>0.32072040035670979</v>
      </c>
      <c r="T106">
        <f>NORMSDIST(-'CALL- OPTION'!AB106)</f>
        <v>0.5136869123418033</v>
      </c>
      <c r="U106">
        <f t="shared" si="25"/>
        <v>3.4960990417285274</v>
      </c>
      <c r="W106">
        <f t="shared" si="26"/>
        <v>28.5</v>
      </c>
      <c r="X106">
        <v>0</v>
      </c>
      <c r="Y106">
        <v>1.2180559879513719</v>
      </c>
      <c r="Z106">
        <v>2.1386080603706183</v>
      </c>
      <c r="AA106">
        <v>2.8482750849488205</v>
      </c>
      <c r="AB106">
        <v>3.4231589232880353</v>
      </c>
      <c r="AD106">
        <f t="shared" si="32"/>
        <v>0</v>
      </c>
      <c r="AE106">
        <f t="shared" si="33"/>
        <v>0</v>
      </c>
      <c r="AF106">
        <f t="shared" si="34"/>
        <v>0</v>
      </c>
      <c r="AG106">
        <f t="shared" si="35"/>
        <v>0</v>
      </c>
      <c r="AN106">
        <v>28.25</v>
      </c>
      <c r="AO106">
        <f t="shared" si="27"/>
        <v>-0.26226747186296517</v>
      </c>
    </row>
    <row r="107" spans="5:41" x14ac:dyDescent="0.25">
      <c r="E107">
        <f t="shared" si="21"/>
        <v>0</v>
      </c>
      <c r="F107">
        <f t="shared" si="28"/>
        <v>28.5</v>
      </c>
      <c r="G107">
        <f>NORMSDIST(-'CALL- OPTION'!G107)</f>
        <v>0.25091503422217176</v>
      </c>
      <c r="H107">
        <f>NORMSDIST(-'CALL- OPTION'!I107)</f>
        <v>0.3366537398226262</v>
      </c>
      <c r="I107">
        <f t="shared" si="22"/>
        <v>1.2180559879513719</v>
      </c>
      <c r="J107">
        <f t="shared" si="29"/>
        <v>28.5</v>
      </c>
      <c r="K107">
        <f>NORMSDIST(-'CALL- OPTION'!N107)</f>
        <v>0.28122698319661021</v>
      </c>
      <c r="L107">
        <f>NORMSDIST(-'CALL- OPTION'!P107)</f>
        <v>0.41073799083894746</v>
      </c>
      <c r="M107">
        <f t="shared" si="23"/>
        <v>2.1386080603706183</v>
      </c>
      <c r="N107">
        <f t="shared" si="30"/>
        <v>28.5</v>
      </c>
      <c r="O107">
        <f>NORMSDIST(-'CALL- OPTION'!T107)</f>
        <v>0.28839682305983622</v>
      </c>
      <c r="P107">
        <f>NORMSDIST(-'CALL- OPTION'!V107)</f>
        <v>0.45023739066818985</v>
      </c>
      <c r="Q107">
        <f t="shared" si="24"/>
        <v>2.8482750849488205</v>
      </c>
      <c r="R107">
        <f t="shared" si="31"/>
        <v>28.5</v>
      </c>
      <c r="S107">
        <f>NORMSDIST(-'CALL- OPTION'!Z107)</f>
        <v>0.31443905393316113</v>
      </c>
      <c r="T107">
        <f>NORMSDIST(-'CALL- OPTION'!AB107)</f>
        <v>0.50665942375828399</v>
      </c>
      <c r="U107">
        <f t="shared" si="25"/>
        <v>3.4231589232880353</v>
      </c>
      <c r="W107">
        <f t="shared" si="26"/>
        <v>28.75</v>
      </c>
      <c r="X107">
        <v>0</v>
      </c>
      <c r="Y107">
        <v>1.1567086482873616</v>
      </c>
      <c r="Z107">
        <v>2.0693394515802339</v>
      </c>
      <c r="AA107">
        <v>2.7770346449775651</v>
      </c>
      <c r="AB107">
        <v>3.3517212191712709</v>
      </c>
      <c r="AD107">
        <f t="shared" si="32"/>
        <v>0</v>
      </c>
      <c r="AE107">
        <f t="shared" si="33"/>
        <v>0</v>
      </c>
      <c r="AF107">
        <f t="shared" si="34"/>
        <v>0</v>
      </c>
      <c r="AG107">
        <f t="shared" si="35"/>
        <v>0</v>
      </c>
      <c r="AN107">
        <v>28.5</v>
      </c>
      <c r="AO107">
        <f t="shared" si="27"/>
        <v>-0.25091503422217176</v>
      </c>
    </row>
    <row r="108" spans="5:41" x14ac:dyDescent="0.25">
      <c r="E108">
        <f t="shared" si="21"/>
        <v>0</v>
      </c>
      <c r="F108">
        <f t="shared" si="28"/>
        <v>28.75</v>
      </c>
      <c r="G108">
        <f>NORMSDIST(-'CALL- OPTION'!G108)</f>
        <v>0.23992377842376772</v>
      </c>
      <c r="H108">
        <f>NORMSDIST(-'CALL- OPTION'!I108)</f>
        <v>0.32399806407591369</v>
      </c>
      <c r="I108">
        <f t="shared" si="22"/>
        <v>1.1567086482873616</v>
      </c>
      <c r="J108">
        <f t="shared" si="29"/>
        <v>28.75</v>
      </c>
      <c r="K108">
        <f>NORMSDIST(-'CALL- OPTION'!N108)</f>
        <v>0.27295407729276366</v>
      </c>
      <c r="L108">
        <f>NORMSDIST(-'CALL- OPTION'!P108)</f>
        <v>0.40115850929721986</v>
      </c>
      <c r="M108">
        <f t="shared" si="23"/>
        <v>2.0693394515802339</v>
      </c>
      <c r="N108">
        <f t="shared" si="30"/>
        <v>28.75</v>
      </c>
      <c r="O108">
        <f>NORMSDIST(-'CALL- OPTION'!T108)</f>
        <v>0.28154974061004379</v>
      </c>
      <c r="P108">
        <f>NORMSDIST(-'CALL- OPTION'!V108)</f>
        <v>0.4422641773983545</v>
      </c>
      <c r="Q108">
        <f t="shared" si="24"/>
        <v>2.7770346449775651</v>
      </c>
      <c r="R108">
        <f t="shared" si="31"/>
        <v>28.75</v>
      </c>
      <c r="S108">
        <f>NORMSDIST(-'CALL- OPTION'!Z108)</f>
        <v>0.30826513347164852</v>
      </c>
      <c r="T108">
        <f>NORMSDIST(-'CALL- OPTION'!AB108)</f>
        <v>0.49969126468375735</v>
      </c>
      <c r="U108">
        <f t="shared" si="25"/>
        <v>3.3517212191712709</v>
      </c>
      <c r="W108">
        <f t="shared" si="26"/>
        <v>29</v>
      </c>
      <c r="X108">
        <v>0</v>
      </c>
      <c r="Y108">
        <v>1.0980641275128917</v>
      </c>
      <c r="Z108">
        <v>2.0021149773242009</v>
      </c>
      <c r="AA108">
        <v>2.7074887443960751</v>
      </c>
      <c r="AB108">
        <v>3.2817581853557307</v>
      </c>
      <c r="AD108">
        <f t="shared" si="32"/>
        <v>0</v>
      </c>
      <c r="AE108">
        <f t="shared" si="33"/>
        <v>0</v>
      </c>
      <c r="AF108">
        <f t="shared" si="34"/>
        <v>0</v>
      </c>
      <c r="AG108">
        <f t="shared" si="35"/>
        <v>0</v>
      </c>
      <c r="AN108">
        <v>28.75</v>
      </c>
      <c r="AO108">
        <f t="shared" si="27"/>
        <v>-0.23992377842376772</v>
      </c>
    </row>
    <row r="109" spans="5:41" x14ac:dyDescent="0.25">
      <c r="E109">
        <f t="shared" si="21"/>
        <v>0</v>
      </c>
      <c r="F109">
        <f t="shared" si="28"/>
        <v>29</v>
      </c>
      <c r="G109">
        <f>NORMSDIST(-'CALL- OPTION'!G109)</f>
        <v>0.229292147944126</v>
      </c>
      <c r="H109">
        <f>NORMSDIST(-'CALL- OPTION'!I109)</f>
        <v>0.31164956435319235</v>
      </c>
      <c r="I109">
        <f t="shared" si="22"/>
        <v>1.0980641275128917</v>
      </c>
      <c r="J109">
        <f t="shared" si="29"/>
        <v>29</v>
      </c>
      <c r="K109">
        <f>NORMSDIST(-'CALL- OPTION'!N109)</f>
        <v>0.26487369671266059</v>
      </c>
      <c r="L109">
        <f>NORMSDIST(-'CALL- OPTION'!P109)</f>
        <v>0.39172024417612955</v>
      </c>
      <c r="M109">
        <f t="shared" si="23"/>
        <v>2.0021149773242009</v>
      </c>
      <c r="N109">
        <f t="shared" si="30"/>
        <v>29</v>
      </c>
      <c r="O109">
        <f>NORMSDIST(-'CALL- OPTION'!T109)</f>
        <v>0.27484029822130657</v>
      </c>
      <c r="P109">
        <f>NORMSDIST(-'CALL- OPTION'!V109)</f>
        <v>0.43438300671267094</v>
      </c>
      <c r="Q109">
        <f t="shared" si="24"/>
        <v>2.7074887443960751</v>
      </c>
      <c r="R109">
        <f t="shared" si="31"/>
        <v>29</v>
      </c>
      <c r="S109">
        <f>NORMSDIST(-'CALL- OPTION'!Z109)</f>
        <v>0.30219773492712754</v>
      </c>
      <c r="T109">
        <f>NORMSDIST(-'CALL- OPTION'!AB109)</f>
        <v>0.49278352366270056</v>
      </c>
      <c r="U109">
        <f t="shared" si="25"/>
        <v>3.2817581853557307</v>
      </c>
      <c r="W109">
        <f t="shared" si="26"/>
        <v>29.25</v>
      </c>
      <c r="X109">
        <v>0</v>
      </c>
      <c r="Y109">
        <v>1.04203280651216</v>
      </c>
      <c r="Z109">
        <v>1.9368866730613163</v>
      </c>
      <c r="AA109">
        <v>2.6396031340271451</v>
      </c>
      <c r="AB109">
        <v>3.2132423853509415</v>
      </c>
      <c r="AD109">
        <f t="shared" si="32"/>
        <v>0</v>
      </c>
      <c r="AE109">
        <f t="shared" si="33"/>
        <v>0</v>
      </c>
      <c r="AF109">
        <f t="shared" si="34"/>
        <v>0</v>
      </c>
      <c r="AG109">
        <f t="shared" si="35"/>
        <v>0</v>
      </c>
      <c r="AN109">
        <v>29</v>
      </c>
      <c r="AO109">
        <f t="shared" si="27"/>
        <v>-0.229292147944126</v>
      </c>
    </row>
    <row r="110" spans="5:41" x14ac:dyDescent="0.25">
      <c r="E110">
        <f t="shared" si="21"/>
        <v>0</v>
      </c>
      <c r="F110">
        <f t="shared" si="28"/>
        <v>29.25</v>
      </c>
      <c r="G110">
        <f>NORMSDIST(-'CALL- OPTION'!G110)</f>
        <v>0.21901770411298627</v>
      </c>
      <c r="H110">
        <f>NORMSDIST(-'CALL- OPTION'!I110)</f>
        <v>0.29961261594712052</v>
      </c>
      <c r="I110">
        <f t="shared" si="22"/>
        <v>1.04203280651216</v>
      </c>
      <c r="J110">
        <f t="shared" si="29"/>
        <v>29.25</v>
      </c>
      <c r="K110">
        <f>NORMSDIST(-'CALL- OPTION'!N110)</f>
        <v>0.25698447117064155</v>
      </c>
      <c r="L110">
        <f>NORMSDIST(-'CALL- OPTION'!P110)</f>
        <v>0.38242547491955636</v>
      </c>
      <c r="M110">
        <f t="shared" si="23"/>
        <v>1.9368866730613163</v>
      </c>
      <c r="N110">
        <f t="shared" si="30"/>
        <v>29.25</v>
      </c>
      <c r="O110">
        <f>NORMSDIST(-'CALL- OPTION'!T110)</f>
        <v>0.2682671952403658</v>
      </c>
      <c r="P110">
        <f>NORMSDIST(-'CALL- OPTION'!V110)</f>
        <v>0.42659513714107294</v>
      </c>
      <c r="Q110">
        <f t="shared" si="24"/>
        <v>2.6396031340271451</v>
      </c>
      <c r="R110">
        <f t="shared" si="31"/>
        <v>29.25</v>
      </c>
      <c r="S110">
        <f>NORMSDIST(-'CALL- OPTION'!Z110)</f>
        <v>0.29623590601736643</v>
      </c>
      <c r="T110">
        <f>NORMSDIST(-'CALL- OPTION'!AB110)</f>
        <v>0.48593720711437671</v>
      </c>
      <c r="U110">
        <f t="shared" si="25"/>
        <v>3.2132423853509415</v>
      </c>
      <c r="W110">
        <f t="shared" si="26"/>
        <v>29.5</v>
      </c>
      <c r="X110">
        <v>0</v>
      </c>
      <c r="Y110">
        <v>0.98852577856047752</v>
      </c>
      <c r="Z110">
        <v>1.8736069431006026</v>
      </c>
      <c r="AA110">
        <v>2.573343900019891</v>
      </c>
      <c r="AB110">
        <v>3.1461466992885114</v>
      </c>
      <c r="AD110">
        <f t="shared" si="32"/>
        <v>0</v>
      </c>
      <c r="AE110">
        <f t="shared" si="33"/>
        <v>0</v>
      </c>
      <c r="AF110">
        <f t="shared" si="34"/>
        <v>0</v>
      </c>
      <c r="AG110">
        <f t="shared" si="35"/>
        <v>0</v>
      </c>
      <c r="AN110">
        <v>29.25</v>
      </c>
      <c r="AO110">
        <f t="shared" si="27"/>
        <v>-0.21901770411298627</v>
      </c>
    </row>
    <row r="111" spans="5:41" x14ac:dyDescent="0.25">
      <c r="E111">
        <f t="shared" si="21"/>
        <v>0</v>
      </c>
      <c r="F111">
        <f t="shared" si="28"/>
        <v>29.5</v>
      </c>
      <c r="G111">
        <f>NORMSDIST(-'CALL- OPTION'!G111)</f>
        <v>0.20909719840382326</v>
      </c>
      <c r="H111">
        <f>NORMSDIST(-'CALL- OPTION'!I111)</f>
        <v>0.28789056368872329</v>
      </c>
      <c r="I111">
        <f t="shared" si="22"/>
        <v>0.98852577856047752</v>
      </c>
      <c r="J111">
        <f t="shared" si="29"/>
        <v>29.5</v>
      </c>
      <c r="K111">
        <f>NORMSDIST(-'CALL- OPTION'!N111)</f>
        <v>0.24928482291837351</v>
      </c>
      <c r="L111">
        <f>NORMSDIST(-'CALL- OPTION'!P111)</f>
        <v>0.37327619288520031</v>
      </c>
      <c r="M111">
        <f t="shared" si="23"/>
        <v>1.8736069431006026</v>
      </c>
      <c r="N111">
        <f t="shared" si="30"/>
        <v>29.5</v>
      </c>
      <c r="O111">
        <f>NORMSDIST(-'CALL- OPTION'!T111)</f>
        <v>0.26182905089321989</v>
      </c>
      <c r="P111">
        <f>NORMSDIST(-'CALL- OPTION'!V111)</f>
        <v>0.41890169179187448</v>
      </c>
      <c r="Q111">
        <f t="shared" si="24"/>
        <v>2.573343900019891</v>
      </c>
      <c r="R111">
        <f t="shared" si="31"/>
        <v>29.5</v>
      </c>
      <c r="S111">
        <f>NORMSDIST(-'CALL- OPTION'!Z111)</f>
        <v>0.29037865018745307</v>
      </c>
      <c r="T111">
        <f>NORMSDIST(-'CALL- OPTION'!AB111)</f>
        <v>0.47915324202253845</v>
      </c>
      <c r="U111">
        <f t="shared" si="25"/>
        <v>3.1461466992885114</v>
      </c>
      <c r="W111">
        <f t="shared" si="26"/>
        <v>29.75</v>
      </c>
      <c r="X111">
        <v>0</v>
      </c>
      <c r="Y111">
        <v>0.93745504290772175</v>
      </c>
      <c r="Z111">
        <v>1.8122286104166321</v>
      </c>
      <c r="AA111">
        <v>2.5086774830061866</v>
      </c>
      <c r="AB111">
        <v>3.0804443320683568</v>
      </c>
      <c r="AD111">
        <f t="shared" si="32"/>
        <v>0</v>
      </c>
      <c r="AE111">
        <f t="shared" si="33"/>
        <v>0</v>
      </c>
      <c r="AF111">
        <f t="shared" si="34"/>
        <v>0</v>
      </c>
      <c r="AG111">
        <f t="shared" si="35"/>
        <v>0</v>
      </c>
      <c r="AN111">
        <v>29.5</v>
      </c>
      <c r="AO111">
        <f t="shared" si="27"/>
        <v>-0.20909719840382326</v>
      </c>
    </row>
    <row r="112" spans="5:41" x14ac:dyDescent="0.25">
      <c r="E112">
        <f t="shared" si="21"/>
        <v>0</v>
      </c>
      <c r="F112">
        <f t="shared" si="28"/>
        <v>29.75</v>
      </c>
      <c r="G112">
        <f>NORMSDIST(-'CALL- OPTION'!G112)</f>
        <v>0.19952664319307953</v>
      </c>
      <c r="H112">
        <f>NORMSDIST(-'CALL- OPTION'!I112)</f>
        <v>0.2764857736916484</v>
      </c>
      <c r="I112">
        <f t="shared" si="22"/>
        <v>0.93745504290772175</v>
      </c>
      <c r="J112">
        <f t="shared" si="29"/>
        <v>29.75</v>
      </c>
      <c r="K112">
        <f>NORMSDIST(-'CALL- OPTION'!N112)</f>
        <v>0.24177298304516487</v>
      </c>
      <c r="L112">
        <f>NORMSDIST(-'CALL- OPTION'!P112)</f>
        <v>0.36427411248607589</v>
      </c>
      <c r="M112">
        <f t="shared" si="23"/>
        <v>1.8122286104166321</v>
      </c>
      <c r="N112">
        <f t="shared" si="30"/>
        <v>29.75</v>
      </c>
      <c r="O112">
        <f>NORMSDIST(-'CALL- OPTION'!T112)</f>
        <v>0.25552441122030167</v>
      </c>
      <c r="P112">
        <f>NORMSDIST(-'CALL- OPTION'!V112)</f>
        <v>0.41130366345016395</v>
      </c>
      <c r="Q112">
        <f t="shared" si="24"/>
        <v>2.5086774830061866</v>
      </c>
      <c r="R112">
        <f t="shared" si="31"/>
        <v>29.75</v>
      </c>
      <c r="S112">
        <f>NORMSDIST(-'CALL- OPTION'!Z112)</f>
        <v>0.28462493038512193</v>
      </c>
      <c r="T112">
        <f>NORMSDIST(-'CALL- OPTION'!AB112)</f>
        <v>0.47243247859955506</v>
      </c>
      <c r="U112">
        <f t="shared" si="25"/>
        <v>3.0804443320683568</v>
      </c>
      <c r="W112">
        <f t="shared" si="26"/>
        <v>30</v>
      </c>
      <c r="X112">
        <v>0</v>
      </c>
      <c r="Y112">
        <v>0.88873368090014271</v>
      </c>
      <c r="Z112">
        <v>1.7527049624670754</v>
      </c>
      <c r="AA112">
        <v>2.4455706955642196</v>
      </c>
      <c r="AB112">
        <v>3.0161088206114854</v>
      </c>
      <c r="AD112">
        <f t="shared" si="32"/>
        <v>0</v>
      </c>
      <c r="AE112">
        <f t="shared" si="33"/>
        <v>0</v>
      </c>
      <c r="AF112">
        <f t="shared" si="34"/>
        <v>0</v>
      </c>
      <c r="AG112">
        <f t="shared" si="35"/>
        <v>0</v>
      </c>
      <c r="AN112">
        <v>29.75</v>
      </c>
      <c r="AO112">
        <f t="shared" si="27"/>
        <v>-0.19952664319307953</v>
      </c>
    </row>
    <row r="113" spans="5:41" x14ac:dyDescent="0.25">
      <c r="E113">
        <f t="shared" si="21"/>
        <v>0</v>
      </c>
      <c r="F113">
        <f t="shared" si="28"/>
        <v>30</v>
      </c>
      <c r="G113">
        <f>NORMSDIST(-'CALL- OPTION'!G113)</f>
        <v>0.19030138064049687</v>
      </c>
      <c r="H113">
        <f>NORMSDIST(-'CALL- OPTION'!I113)</f>
        <v>0.26539968639611927</v>
      </c>
      <c r="I113">
        <f t="shared" si="22"/>
        <v>0.88873368090014271</v>
      </c>
      <c r="J113">
        <f t="shared" si="29"/>
        <v>30</v>
      </c>
      <c r="K113">
        <f>NORMSDIST(-'CALL- OPTION'!N113)</f>
        <v>0.23444700715806474</v>
      </c>
      <c r="L113">
        <f>NORMSDIST(-'CALL- OPTION'!P113)</f>
        <v>0.35542068240668945</v>
      </c>
      <c r="M113">
        <f t="shared" si="23"/>
        <v>1.7527049624670754</v>
      </c>
      <c r="N113">
        <f t="shared" si="30"/>
        <v>30</v>
      </c>
      <c r="O113">
        <f>NORMSDIST(-'CALL- OPTION'!T113)</f>
        <v>0.24935175568530726</v>
      </c>
      <c r="P113">
        <f>NORMSDIST(-'CALL- OPTION'!V113)</f>
        <v>0.40380191963224116</v>
      </c>
      <c r="Q113">
        <f t="shared" si="24"/>
        <v>2.4455706955642196</v>
      </c>
      <c r="R113">
        <f t="shared" si="31"/>
        <v>30</v>
      </c>
      <c r="S113">
        <f>NORMSDIST(-'CALL- OPTION'!Z113)</f>
        <v>0.27897367265278705</v>
      </c>
      <c r="T113">
        <f>NORMSDIST(-'CALL- OPTION'!AB113)</f>
        <v>0.46577569292070603</v>
      </c>
      <c r="U113">
        <f t="shared" si="25"/>
        <v>3.0161088206114854</v>
      </c>
      <c r="W113">
        <f t="shared" si="26"/>
        <v>30.25</v>
      </c>
      <c r="X113">
        <v>0</v>
      </c>
      <c r="Y113">
        <v>0.84227601514816453</v>
      </c>
      <c r="Z113">
        <v>1.6949897931686966</v>
      </c>
      <c r="AA113">
        <v>2.383990738069877</v>
      </c>
      <c r="AB113">
        <v>2.9531140402679572</v>
      </c>
      <c r="AD113">
        <f t="shared" si="32"/>
        <v>0</v>
      </c>
      <c r="AE113">
        <f t="shared" si="33"/>
        <v>0</v>
      </c>
      <c r="AF113">
        <f t="shared" si="34"/>
        <v>0</v>
      </c>
      <c r="AG113">
        <f t="shared" si="35"/>
        <v>0</v>
      </c>
      <c r="AN113">
        <v>30</v>
      </c>
      <c r="AO113">
        <f t="shared" si="27"/>
        <v>-0.19030138064049687</v>
      </c>
    </row>
    <row r="114" spans="5:41" x14ac:dyDescent="0.25">
      <c r="E114">
        <f t="shared" si="21"/>
        <v>0</v>
      </c>
      <c r="F114">
        <f t="shared" si="28"/>
        <v>30.25</v>
      </c>
      <c r="G114">
        <f>NORMSDIST(-'CALL- OPTION'!G114)</f>
        <v>0.18141614939597264</v>
      </c>
      <c r="H114">
        <f>NORMSDIST(-'CALL- OPTION'!I114)</f>
        <v>0.25463287044229521</v>
      </c>
      <c r="I114">
        <f t="shared" si="22"/>
        <v>0.84227601514816453</v>
      </c>
      <c r="J114">
        <f t="shared" si="29"/>
        <v>30.25</v>
      </c>
      <c r="K114">
        <f>NORMSDIST(-'CALL- OPTION'!N114)</f>
        <v>0.22730479043320848</v>
      </c>
      <c r="L114">
        <f>NORMSDIST(-'CALL- OPTION'!P114)</f>
        <v>0.34671709684586766</v>
      </c>
      <c r="M114">
        <f t="shared" si="23"/>
        <v>1.6949897931686966</v>
      </c>
      <c r="N114">
        <f t="shared" si="30"/>
        <v>30.25</v>
      </c>
      <c r="O114">
        <f>NORMSDIST(-'CALL- OPTION'!T114)</f>
        <v>0.24330950346514507</v>
      </c>
      <c r="P114">
        <f>NORMSDIST(-'CALL- OPTION'!V114)</f>
        <v>0.3963972075853362</v>
      </c>
      <c r="Q114">
        <f t="shared" si="24"/>
        <v>2.383990738069877</v>
      </c>
      <c r="R114">
        <f t="shared" si="31"/>
        <v>30.25</v>
      </c>
      <c r="S114">
        <f>NORMSDIST(-'CALL- OPTION'!Z114)</f>
        <v>0.2734237695422026</v>
      </c>
      <c r="T114">
        <f>NORMSDIST(-'CALL- OPTION'!AB114)</f>
        <v>0.4591835895248339</v>
      </c>
      <c r="U114">
        <f t="shared" si="25"/>
        <v>2.9531140402679572</v>
      </c>
      <c r="W114">
        <f t="shared" si="26"/>
        <v>30.5</v>
      </c>
      <c r="X114">
        <v>0</v>
      </c>
      <c r="Y114">
        <v>0.79799775231515557</v>
      </c>
      <c r="Z114">
        <v>1.6390374411895898</v>
      </c>
      <c r="AA114">
        <v>2.3239052130146582</v>
      </c>
      <c r="AB114">
        <v>2.8914342104267714</v>
      </c>
      <c r="AD114">
        <f t="shared" si="32"/>
        <v>0</v>
      </c>
      <c r="AE114">
        <f t="shared" si="33"/>
        <v>0</v>
      </c>
      <c r="AF114">
        <f t="shared" si="34"/>
        <v>0</v>
      </c>
      <c r="AG114">
        <f t="shared" si="35"/>
        <v>0</v>
      </c>
      <c r="AN114">
        <v>30.25</v>
      </c>
      <c r="AO114">
        <f t="shared" si="27"/>
        <v>-0.18141614939597264</v>
      </c>
    </row>
    <row r="115" spans="5:41" x14ac:dyDescent="0.25">
      <c r="E115">
        <f t="shared" si="21"/>
        <v>0</v>
      </c>
      <c r="F115">
        <f t="shared" si="28"/>
        <v>30.5</v>
      </c>
      <c r="G115">
        <f>NORMSDIST(-'CALL- OPTION'!G115)</f>
        <v>0.17286514888816676</v>
      </c>
      <c r="H115">
        <f>NORMSDIST(-'CALL- OPTION'!I115)</f>
        <v>0.24418507694285668</v>
      </c>
      <c r="I115">
        <f t="shared" si="22"/>
        <v>0.79799775231515557</v>
      </c>
      <c r="J115">
        <f t="shared" si="29"/>
        <v>30.5</v>
      </c>
      <c r="K115">
        <f>NORMSDIST(-'CALL- OPTION'!N115)</f>
        <v>0.22034408203379036</v>
      </c>
      <c r="L115">
        <f>NORMSDIST(-'CALL- OPTION'!P115)</f>
        <v>0.33816430674240844</v>
      </c>
      <c r="M115">
        <f t="shared" si="23"/>
        <v>1.6390374411895898</v>
      </c>
      <c r="N115">
        <f t="shared" si="30"/>
        <v>30.5</v>
      </c>
      <c r="O115">
        <f>NORMSDIST(-'CALL- OPTION'!T115)</f>
        <v>0.23739601942896121</v>
      </c>
      <c r="P115">
        <f>NORMSDIST(-'CALL- OPTION'!V115)</f>
        <v>0.38909015922298351</v>
      </c>
      <c r="Q115">
        <f t="shared" si="24"/>
        <v>2.3239052130146582</v>
      </c>
      <c r="R115">
        <f t="shared" si="31"/>
        <v>30.5</v>
      </c>
      <c r="S115">
        <f>NORMSDIST(-'CALL- OPTION'!Z115)</f>
        <v>0.26797408335768269</v>
      </c>
      <c r="T115">
        <f>NORMSDIST(-'CALL- OPTION'!AB115)</f>
        <v>0.45265680397797214</v>
      </c>
      <c r="U115">
        <f t="shared" si="25"/>
        <v>2.8914342104267714</v>
      </c>
      <c r="W115">
        <f t="shared" si="26"/>
        <v>30.75</v>
      </c>
      <c r="X115">
        <v>0</v>
      </c>
      <c r="Y115">
        <v>0.75581611015745764</v>
      </c>
      <c r="Z115">
        <v>1.584802824716304</v>
      </c>
      <c r="AA115">
        <v>2.265282137866869</v>
      </c>
      <c r="AB115">
        <v>2.8310438993724478</v>
      </c>
      <c r="AD115">
        <f t="shared" si="32"/>
        <v>0</v>
      </c>
      <c r="AE115">
        <f t="shared" si="33"/>
        <v>0</v>
      </c>
      <c r="AF115">
        <f t="shared" si="34"/>
        <v>0</v>
      </c>
      <c r="AG115">
        <f t="shared" si="35"/>
        <v>0</v>
      </c>
      <c r="AN115">
        <v>30.5</v>
      </c>
      <c r="AO115">
        <f t="shared" si="27"/>
        <v>-0.17286514888816676</v>
      </c>
    </row>
    <row r="116" spans="5:41" x14ac:dyDescent="0.25">
      <c r="E116">
        <f t="shared" si="21"/>
        <v>0</v>
      </c>
      <c r="F116">
        <f t="shared" si="28"/>
        <v>30.75</v>
      </c>
      <c r="G116">
        <f>NORMSDIST(-'CALL- OPTION'!G116)</f>
        <v>0.1646421009963541</v>
      </c>
      <c r="H116">
        <f>NORMSDIST(-'CALL- OPTION'!I116)</f>
        <v>0.2340552937643989</v>
      </c>
      <c r="I116">
        <f t="shared" si="22"/>
        <v>0.75581611015745764</v>
      </c>
      <c r="J116">
        <f t="shared" si="29"/>
        <v>30.75</v>
      </c>
      <c r="K116">
        <f>NORMSDIST(-'CALL- OPTION'!N116)</f>
        <v>0.21356249889354784</v>
      </c>
      <c r="L116">
        <f>NORMSDIST(-'CALL- OPTION'!P116)</f>
        <v>0.32976303094374826</v>
      </c>
      <c r="M116">
        <f t="shared" si="23"/>
        <v>1.584802824716304</v>
      </c>
      <c r="N116">
        <f t="shared" si="30"/>
        <v>30.75</v>
      </c>
      <c r="O116">
        <f>NORMSDIST(-'CALL- OPTION'!T116)</f>
        <v>0.23160961981458872</v>
      </c>
      <c r="P116">
        <f>NORMSDIST(-'CALL- OPTION'!V116)</f>
        <v>0.38188129598747955</v>
      </c>
      <c r="Q116">
        <f t="shared" si="24"/>
        <v>2.265282137866869</v>
      </c>
      <c r="R116">
        <f t="shared" si="31"/>
        <v>30.75</v>
      </c>
      <c r="S116">
        <f>NORMSDIST(-'CALL- OPTION'!Z116)</f>
        <v>0.26262344923379843</v>
      </c>
      <c r="T116">
        <f>NORMSDIST(-'CALL- OPTION'!AB116)</f>
        <v>0.44619590539695131</v>
      </c>
      <c r="U116">
        <f t="shared" si="25"/>
        <v>2.8310438993724478</v>
      </c>
      <c r="W116">
        <f t="shared" si="26"/>
        <v>31</v>
      </c>
      <c r="X116">
        <v>0</v>
      </c>
      <c r="Y116">
        <v>0.71564992949019945</v>
      </c>
      <c r="Z116">
        <v>1.5322414728541638</v>
      </c>
      <c r="AA116">
        <v>2.2080899565505732</v>
      </c>
      <c r="AB116">
        <v>2.7719180284314735</v>
      </c>
      <c r="AD116">
        <f t="shared" si="32"/>
        <v>0</v>
      </c>
      <c r="AE116">
        <f t="shared" si="33"/>
        <v>0</v>
      </c>
      <c r="AF116">
        <f t="shared" si="34"/>
        <v>0</v>
      </c>
      <c r="AG116">
        <f t="shared" si="35"/>
        <v>0</v>
      </c>
      <c r="AN116">
        <v>30.75</v>
      </c>
      <c r="AO116">
        <f t="shared" si="27"/>
        <v>-0.1646421009963541</v>
      </c>
    </row>
    <row r="117" spans="5:41" x14ac:dyDescent="0.25">
      <c r="E117">
        <f t="shared" si="21"/>
        <v>0</v>
      </c>
      <c r="F117">
        <f t="shared" si="28"/>
        <v>31</v>
      </c>
      <c r="G117">
        <f>NORMSDIST(-'CALL- OPTION'!G117)</f>
        <v>0.15674030894970151</v>
      </c>
      <c r="H117">
        <f>NORMSDIST(-'CALL- OPTION'!I117)</f>
        <v>0.22424179946625272</v>
      </c>
      <c r="I117">
        <f t="shared" si="22"/>
        <v>0.71564992949019945</v>
      </c>
      <c r="J117">
        <f t="shared" si="29"/>
        <v>31</v>
      </c>
      <c r="K117">
        <f>NORMSDIST(-'CALL- OPTION'!N117)</f>
        <v>0.20695753886778007</v>
      </c>
      <c r="L117">
        <f>NORMSDIST(-'CALL- OPTION'!P117)</f>
        <v>0.32151376728166825</v>
      </c>
      <c r="M117">
        <f t="shared" si="23"/>
        <v>1.5322414728541638</v>
      </c>
      <c r="N117">
        <f t="shared" si="30"/>
        <v>31</v>
      </c>
      <c r="O117">
        <f>NORMSDIST(-'CALL- OPTION'!T117)</f>
        <v>0.22594857761109027</v>
      </c>
      <c r="P117">
        <f>NORMSDIST(-'CALL- OPTION'!V117)</f>
        <v>0.37477103363184672</v>
      </c>
      <c r="Q117">
        <f t="shared" si="24"/>
        <v>2.2080899565505732</v>
      </c>
      <c r="R117">
        <f t="shared" si="31"/>
        <v>31</v>
      </c>
      <c r="S117">
        <f>NORMSDIST(-'CALL- OPTION'!Z117)</f>
        <v>0.25737067805343372</v>
      </c>
      <c r="T117">
        <f>NORMSDIST(-'CALL- OPTION'!AB117)</f>
        <v>0.43980139893035713</v>
      </c>
      <c r="U117">
        <f t="shared" si="25"/>
        <v>2.7719180284314735</v>
      </c>
      <c r="W117">
        <f t="shared" si="26"/>
        <v>31.25</v>
      </c>
      <c r="X117">
        <v>0</v>
      </c>
      <c r="Y117">
        <v>0.67741977178742552</v>
      </c>
      <c r="Z117">
        <v>1.4813095538184697</v>
      </c>
      <c r="AA117">
        <v>2.1522975496147705</v>
      </c>
      <c r="AB117">
        <v>2.7140318754497974</v>
      </c>
      <c r="AD117">
        <f t="shared" si="32"/>
        <v>0</v>
      </c>
      <c r="AE117">
        <f t="shared" si="33"/>
        <v>0</v>
      </c>
      <c r="AF117">
        <f t="shared" si="34"/>
        <v>0</v>
      </c>
      <c r="AG117">
        <f t="shared" si="35"/>
        <v>0</v>
      </c>
      <c r="AN117">
        <v>31</v>
      </c>
      <c r="AO117">
        <f t="shared" si="27"/>
        <v>-0.15674030894970151</v>
      </c>
    </row>
    <row r="118" spans="5:41" x14ac:dyDescent="0.25">
      <c r="E118">
        <f t="shared" si="21"/>
        <v>0</v>
      </c>
      <c r="F118">
        <f t="shared" si="28"/>
        <v>31.25</v>
      </c>
      <c r="G118">
        <f>NORMSDIST(-'CALL- OPTION'!G118)</f>
        <v>0.14915271333722513</v>
      </c>
      <c r="H118">
        <f>NORMSDIST(-'CALL- OPTION'!I118)</f>
        <v>0.21474221658330542</v>
      </c>
      <c r="I118">
        <f t="shared" si="22"/>
        <v>0.67741977178742552</v>
      </c>
      <c r="J118">
        <f t="shared" si="29"/>
        <v>31.25</v>
      </c>
      <c r="K118">
        <f>NORMSDIST(-'CALL- OPTION'!N118)</f>
        <v>0.20052659325669339</v>
      </c>
      <c r="L118">
        <f>NORMSDIST(-'CALL- OPTION'!P118)</f>
        <v>0.31341680352270396</v>
      </c>
      <c r="M118">
        <f t="shared" si="23"/>
        <v>1.4813095538184697</v>
      </c>
      <c r="N118">
        <f t="shared" si="30"/>
        <v>31.25</v>
      </c>
      <c r="O118">
        <f>NORMSDIST(-'CALL- OPTION'!T118)</f>
        <v>0.22041112765630039</v>
      </c>
      <c r="P118">
        <f>NORMSDIST(-'CALL- OPTION'!V118)</f>
        <v>0.36775968691464989</v>
      </c>
      <c r="Q118">
        <f t="shared" si="24"/>
        <v>2.1522975496147705</v>
      </c>
      <c r="R118">
        <f t="shared" si="31"/>
        <v>31.25</v>
      </c>
      <c r="S118">
        <f>NORMSDIST(-'CALL- OPTION'!Z118)</f>
        <v>0.25221455921202679</v>
      </c>
      <c r="T118">
        <f>NORMSDIST(-'CALL- OPTION'!AB118)</f>
        <v>0.43347372819454599</v>
      </c>
      <c r="U118">
        <f t="shared" si="25"/>
        <v>2.7140318754497974</v>
      </c>
      <c r="W118">
        <f t="shared" si="26"/>
        <v>31.5</v>
      </c>
      <c r="X118">
        <v>0</v>
      </c>
      <c r="Y118">
        <v>0.64104800314966415</v>
      </c>
      <c r="Z118">
        <v>1.4319639000725664</v>
      </c>
      <c r="AA118">
        <v>2.097874243162833</v>
      </c>
      <c r="AB118">
        <v>2.6573610776410348</v>
      </c>
      <c r="AD118">
        <f t="shared" si="32"/>
        <v>0</v>
      </c>
      <c r="AE118">
        <f t="shared" si="33"/>
        <v>0</v>
      </c>
      <c r="AF118">
        <f t="shared" si="34"/>
        <v>0</v>
      </c>
      <c r="AG118">
        <f t="shared" si="35"/>
        <v>0</v>
      </c>
      <c r="AN118">
        <v>31.25</v>
      </c>
      <c r="AO118">
        <f t="shared" si="27"/>
        <v>-0.14915271333722513</v>
      </c>
    </row>
    <row r="119" spans="5:41" x14ac:dyDescent="0.25">
      <c r="E119">
        <f t="shared" si="21"/>
        <v>0</v>
      </c>
      <c r="F119">
        <f t="shared" si="28"/>
        <v>31.5</v>
      </c>
      <c r="G119">
        <f>NORMSDIST(-'CALL- OPTION'!G119)</f>
        <v>0.14187194514720808</v>
      </c>
      <c r="H119">
        <f>NORMSDIST(-'CALL- OPTION'!I119)</f>
        <v>0.20555356397600444</v>
      </c>
      <c r="I119">
        <f t="shared" si="22"/>
        <v>0.64104800314966415</v>
      </c>
      <c r="J119">
        <f t="shared" si="29"/>
        <v>31.5</v>
      </c>
      <c r="K119">
        <f>NORMSDIST(-'CALL- OPTION'!N119)</f>
        <v>0.19426695870831823</v>
      </c>
      <c r="L119">
        <f>NORMSDIST(-'CALL- OPTION'!P119)</f>
        <v>0.30547222816436559</v>
      </c>
      <c r="M119">
        <f t="shared" si="23"/>
        <v>1.4319639000725664</v>
      </c>
      <c r="N119">
        <f t="shared" si="30"/>
        <v>31.5</v>
      </c>
      <c r="O119">
        <f>NORMSDIST(-'CALL- OPTION'!T119)</f>
        <v>0.21499547145845804</v>
      </c>
      <c r="P119">
        <f>NORMSDIST(-'CALL- OPTION'!V119)</f>
        <v>0.36084747420187496</v>
      </c>
      <c r="Q119">
        <f t="shared" si="24"/>
        <v>2.097874243162833</v>
      </c>
      <c r="R119">
        <f t="shared" si="31"/>
        <v>31.5</v>
      </c>
      <c r="S119">
        <f>NORMSDIST(-'CALL- OPTION'!Z119)</f>
        <v>0.24715386323375249</v>
      </c>
      <c r="T119">
        <f>NORMSDIST(-'CALL- OPTION'!AB119)</f>
        <v>0.42721327766274531</v>
      </c>
      <c r="U119">
        <f t="shared" si="25"/>
        <v>2.6573610776410348</v>
      </c>
      <c r="W119">
        <f t="shared" si="26"/>
        <v>31.75</v>
      </c>
      <c r="X119">
        <v>0</v>
      </c>
      <c r="Y119">
        <v>0.60645886538845684</v>
      </c>
      <c r="Z119">
        <v>1.3841620305667792</v>
      </c>
      <c r="AA119">
        <v>2.0447898166100904</v>
      </c>
      <c r="AB119">
        <v>2.6018816338431128</v>
      </c>
      <c r="AD119">
        <f t="shared" si="32"/>
        <v>0</v>
      </c>
      <c r="AE119">
        <f t="shared" si="33"/>
        <v>0</v>
      </c>
      <c r="AF119">
        <f t="shared" si="34"/>
        <v>0</v>
      </c>
      <c r="AG119">
        <f t="shared" si="35"/>
        <v>0</v>
      </c>
      <c r="AN119">
        <v>31.5</v>
      </c>
      <c r="AO119">
        <f t="shared" si="27"/>
        <v>-0.14187194514720808</v>
      </c>
    </row>
    <row r="120" spans="5:41" x14ac:dyDescent="0.25">
      <c r="E120">
        <f t="shared" si="21"/>
        <v>0</v>
      </c>
      <c r="F120">
        <f t="shared" si="28"/>
        <v>31.75</v>
      </c>
      <c r="G120">
        <f>NORMSDIST(-'CALL- OPTION'!G120)</f>
        <v>0.13489037578688765</v>
      </c>
      <c r="H120">
        <f>NORMSDIST(-'CALL- OPTION'!I120)</f>
        <v>0.19667230800575808</v>
      </c>
      <c r="I120">
        <f t="shared" si="22"/>
        <v>0.60645886538845684</v>
      </c>
      <c r="J120">
        <f t="shared" si="29"/>
        <v>31.75</v>
      </c>
      <c r="K120">
        <f>NORMSDIST(-'CALL- OPTION'!N120)</f>
        <v>0.18817584851038044</v>
      </c>
      <c r="L120">
        <f>NORMSDIST(-'CALL- OPTION'!P120)</f>
        <v>0.29767994105152856</v>
      </c>
      <c r="M120">
        <f t="shared" si="23"/>
        <v>1.3841620305667792</v>
      </c>
      <c r="N120">
        <f t="shared" si="30"/>
        <v>31.75</v>
      </c>
      <c r="O120">
        <f>NORMSDIST(-'CALL- OPTION'!T120)</f>
        <v>0.20969978175113405</v>
      </c>
      <c r="P120">
        <f>NORMSDIST(-'CALL- OPTION'!V120)</f>
        <v>0.35403452197087643</v>
      </c>
      <c r="Q120">
        <f t="shared" si="24"/>
        <v>2.0447898166100904</v>
      </c>
      <c r="R120">
        <f t="shared" si="31"/>
        <v>31.75</v>
      </c>
      <c r="S120">
        <f>NORMSDIST(-'CALL- OPTION'!Z120)</f>
        <v>0.24218734424531857</v>
      </c>
      <c r="T120">
        <f>NORMSDIST(-'CALL- OPTION'!AB120)</f>
        <v>0.42102037500555017</v>
      </c>
      <c r="U120">
        <f t="shared" si="25"/>
        <v>2.6018816338431128</v>
      </c>
      <c r="W120">
        <f t="shared" si="26"/>
        <v>32</v>
      </c>
      <c r="X120">
        <v>0</v>
      </c>
      <c r="Y120">
        <v>0.57357853498578049</v>
      </c>
      <c r="Z120">
        <v>1.3378621702296174</v>
      </c>
      <c r="AA120">
        <v>1.9930145093350244</v>
      </c>
      <c r="AB120">
        <v>2.5475699062196089</v>
      </c>
      <c r="AD120">
        <f t="shared" si="32"/>
        <v>0</v>
      </c>
      <c r="AE120">
        <f t="shared" si="33"/>
        <v>0</v>
      </c>
      <c r="AF120">
        <f t="shared" si="34"/>
        <v>0</v>
      </c>
      <c r="AG120">
        <f t="shared" si="35"/>
        <v>0</v>
      </c>
      <c r="AN120">
        <v>31.75</v>
      </c>
      <c r="AO120">
        <f t="shared" si="27"/>
        <v>-0.13489037578688765</v>
      </c>
    </row>
    <row r="121" spans="5:41" x14ac:dyDescent="0.25">
      <c r="E121">
        <f t="shared" si="21"/>
        <v>0</v>
      </c>
      <c r="F121">
        <f t="shared" si="28"/>
        <v>32</v>
      </c>
      <c r="G121">
        <f>NORMSDIST(-'CALL- OPTION'!G121)</f>
        <v>0.12820016406188639</v>
      </c>
      <c r="H121">
        <f>NORMSDIST(-'CALL- OPTION'!I121)</f>
        <v>0.18809441232722734</v>
      </c>
      <c r="I121">
        <f t="shared" si="22"/>
        <v>0.57357853498578049</v>
      </c>
      <c r="J121">
        <f t="shared" si="29"/>
        <v>32</v>
      </c>
      <c r="K121">
        <f>NORMSDIST(-'CALL- OPTION'!N121)</f>
        <v>0.18225040328236738</v>
      </c>
      <c r="L121">
        <f>NORMSDIST(-'CALL- OPTION'!P121)</f>
        <v>0.29003966379041124</v>
      </c>
      <c r="M121">
        <f t="shared" si="23"/>
        <v>1.3378621702296174</v>
      </c>
      <c r="N121">
        <f t="shared" si="30"/>
        <v>32</v>
      </c>
      <c r="O121">
        <f>NORMSDIST(-'CALL- OPTION'!T121)</f>
        <v>0.20452220679073296</v>
      </c>
      <c r="P121">
        <f>NORMSDIST(-'CALL- OPTION'!V121)</f>
        <v>0.34732086921215127</v>
      </c>
      <c r="Q121">
        <f t="shared" si="24"/>
        <v>1.9930145093350244</v>
      </c>
      <c r="R121">
        <f t="shared" si="31"/>
        <v>32</v>
      </c>
      <c r="S121">
        <f>NORMSDIST(-'CALL- OPTION'!Z121)</f>
        <v>0.23731374231294833</v>
      </c>
      <c r="T121">
        <f>NORMSDIST(-'CALL- OPTION'!AB121)</f>
        <v>0.41489529338140219</v>
      </c>
      <c r="U121">
        <f t="shared" si="25"/>
        <v>2.5475699062196089</v>
      </c>
      <c r="W121">
        <f t="shared" si="26"/>
        <v>32.25</v>
      </c>
      <c r="X121">
        <v>0</v>
      </c>
      <c r="Y121">
        <v>0.54233517068843007</v>
      </c>
      <c r="Z121">
        <v>1.2930232668596151</v>
      </c>
      <c r="AA121">
        <v>1.9425190262873464</v>
      </c>
      <c r="AB121">
        <v>2.4944026214404289</v>
      </c>
      <c r="AD121">
        <f t="shared" si="32"/>
        <v>0</v>
      </c>
      <c r="AE121">
        <f t="shared" si="33"/>
        <v>0</v>
      </c>
      <c r="AF121">
        <f t="shared" si="34"/>
        <v>0</v>
      </c>
      <c r="AG121">
        <f t="shared" si="35"/>
        <v>0</v>
      </c>
      <c r="AN121">
        <v>32</v>
      </c>
      <c r="AO121">
        <f t="shared" si="27"/>
        <v>-0.12820016406188639</v>
      </c>
    </row>
    <row r="122" spans="5:41" x14ac:dyDescent="0.25">
      <c r="E122">
        <f t="shared" si="21"/>
        <v>0</v>
      </c>
      <c r="F122">
        <f t="shared" si="28"/>
        <v>32.25</v>
      </c>
      <c r="G122">
        <f>NORMSDIST(-'CALL- OPTION'!G122)</f>
        <v>0.12179330012027731</v>
      </c>
      <c r="H122">
        <f>NORMSDIST(-'CALL- OPTION'!I122)</f>
        <v>0.1798153861204084</v>
      </c>
      <c r="I122">
        <f t="shared" si="22"/>
        <v>0.54233517068843007</v>
      </c>
      <c r="J122">
        <f t="shared" si="29"/>
        <v>32.25</v>
      </c>
      <c r="K122">
        <f>NORMSDIST(-'CALL- OPTION'!N122)</f>
        <v>0.17648770108062339</v>
      </c>
      <c r="L122">
        <f>NORMSDIST(-'CALL- OPTION'!P122)</f>
        <v>0.28255094994042607</v>
      </c>
      <c r="M122">
        <f t="shared" si="23"/>
        <v>1.2930232668596151</v>
      </c>
      <c r="N122">
        <f t="shared" si="30"/>
        <v>32.25</v>
      </c>
      <c r="O122">
        <f>NORMSDIST(-'CALL- OPTION'!T122)</f>
        <v>0.19946087440586199</v>
      </c>
      <c r="P122">
        <f>NORMSDIST(-'CALL- OPTION'!V122)</f>
        <v>0.34070647172537638</v>
      </c>
      <c r="Q122">
        <f t="shared" si="24"/>
        <v>1.9425190262873464</v>
      </c>
      <c r="R122">
        <f t="shared" si="31"/>
        <v>32.25</v>
      </c>
      <c r="S122">
        <f>NORMSDIST(-'CALL- OPTION'!Z122)</f>
        <v>0.23253178564801649</v>
      </c>
      <c r="T122">
        <f>NORMSDIST(-'CALL- OPTION'!AB122)</f>
        <v>0.40883825367588378</v>
      </c>
      <c r="U122">
        <f t="shared" si="25"/>
        <v>2.4944026214404289</v>
      </c>
      <c r="W122">
        <f t="shared" si="26"/>
        <v>32.5</v>
      </c>
      <c r="X122">
        <v>0</v>
      </c>
      <c r="Y122">
        <v>0.51265895049315002</v>
      </c>
      <c r="Z122">
        <v>1.249605005562791</v>
      </c>
      <c r="AA122">
        <v>1.8932745426137174</v>
      </c>
      <c r="AB122">
        <v>2.4423568713747299</v>
      </c>
      <c r="AD122">
        <f t="shared" si="32"/>
        <v>0</v>
      </c>
      <c r="AE122">
        <f t="shared" si="33"/>
        <v>0</v>
      </c>
      <c r="AF122">
        <f t="shared" si="34"/>
        <v>0</v>
      </c>
      <c r="AG122">
        <f t="shared" si="35"/>
        <v>0</v>
      </c>
      <c r="AN122">
        <v>32.25</v>
      </c>
      <c r="AO122">
        <f t="shared" si="27"/>
        <v>-0.12179330012027731</v>
      </c>
    </row>
    <row r="123" spans="5:41" x14ac:dyDescent="0.25">
      <c r="E123">
        <f t="shared" si="21"/>
        <v>0</v>
      </c>
      <c r="F123">
        <f t="shared" si="28"/>
        <v>32.5</v>
      </c>
      <c r="G123">
        <f>NORMSDIST(-'CALL- OPTION'!G123)</f>
        <v>0.11566164638851217</v>
      </c>
      <c r="H123">
        <f>NORMSDIST(-'CALL- OPTION'!I123)</f>
        <v>0.17183033061483119</v>
      </c>
      <c r="I123">
        <f t="shared" si="22"/>
        <v>0.51265895049315002</v>
      </c>
      <c r="J123">
        <f t="shared" si="29"/>
        <v>32.5</v>
      </c>
      <c r="K123">
        <f>NORMSDIST(-'CALL- OPTION'!N123)</f>
        <v>0.17088476693066523</v>
      </c>
      <c r="L123">
        <f>NORMSDIST(-'CALL- OPTION'!P123)</f>
        <v>0.27521319496687086</v>
      </c>
      <c r="M123">
        <f t="shared" si="23"/>
        <v>1.249605005562791</v>
      </c>
      <c r="N123">
        <f t="shared" si="30"/>
        <v>32.5</v>
      </c>
      <c r="O123">
        <f>NORMSDIST(-'CALL- OPTION'!T123)</f>
        <v>0.19451389580784709</v>
      </c>
      <c r="P123">
        <f>NORMSDIST(-'CALL- OPTION'!V123)</f>
        <v>0.33419120630678834</v>
      </c>
      <c r="Q123">
        <f t="shared" si="24"/>
        <v>1.8932745426137174</v>
      </c>
      <c r="R123">
        <f t="shared" si="31"/>
        <v>32.5</v>
      </c>
      <c r="S123">
        <f>NORMSDIST(-'CALL- OPTION'!Z123)</f>
        <v>0.22784019268669026</v>
      </c>
      <c r="T123">
        <f>NORMSDIST(-'CALL- OPTION'!AB123)</f>
        <v>0.40284942668888801</v>
      </c>
      <c r="U123">
        <f t="shared" si="25"/>
        <v>2.4423568713747299</v>
      </c>
      <c r="W123">
        <f t="shared" si="26"/>
        <v>32.75</v>
      </c>
      <c r="X123">
        <v>0</v>
      </c>
      <c r="Y123">
        <v>0.48448209876914827</v>
      </c>
      <c r="Z123">
        <v>1.2075678208770588</v>
      </c>
      <c r="AA123">
        <v>1.8452527073598004</v>
      </c>
      <c r="AB123">
        <v>2.3914101133276944</v>
      </c>
      <c r="AD123">
        <f t="shared" si="32"/>
        <v>0</v>
      </c>
      <c r="AE123">
        <f t="shared" si="33"/>
        <v>0</v>
      </c>
      <c r="AF123">
        <f t="shared" si="34"/>
        <v>0</v>
      </c>
      <c r="AG123">
        <f t="shared" si="35"/>
        <v>0</v>
      </c>
      <c r="AN123">
        <v>32.5</v>
      </c>
      <c r="AO123">
        <f t="shared" si="27"/>
        <v>-0.11566164638851217</v>
      </c>
    </row>
    <row r="124" spans="5:41" x14ac:dyDescent="0.25">
      <c r="E124">
        <f t="shared" si="21"/>
        <v>0</v>
      </c>
      <c r="F124">
        <f t="shared" si="28"/>
        <v>32.75</v>
      </c>
      <c r="G124">
        <f>NORMSDIST(-'CALL- OPTION'!G124)</f>
        <v>0.10979697554586258</v>
      </c>
      <c r="H124">
        <f>NORMSDIST(-'CALL- OPTION'!I124)</f>
        <v>0.16413398378560612</v>
      </c>
      <c r="I124">
        <f t="shared" si="22"/>
        <v>0.48448209876914827</v>
      </c>
      <c r="J124">
        <f t="shared" si="29"/>
        <v>32.75</v>
      </c>
      <c r="K124">
        <f>NORMSDIST(-'CALL- OPTION'!N124)</f>
        <v>0.16543858180203938</v>
      </c>
      <c r="L124">
        <f>NORMSDIST(-'CALL- OPTION'!P124)</f>
        <v>0.26802564593992939</v>
      </c>
      <c r="M124">
        <f t="shared" si="23"/>
        <v>1.2075678208770588</v>
      </c>
      <c r="N124">
        <f t="shared" si="30"/>
        <v>32.75</v>
      </c>
      <c r="O124">
        <f>NORMSDIST(-'CALL- OPTION'!T124)</f>
        <v>0.18967936917161488</v>
      </c>
      <c r="P124">
        <f>NORMSDIST(-'CALL- OPTION'!V124)</f>
        <v>0.327774874825568</v>
      </c>
      <c r="Q124">
        <f t="shared" si="24"/>
        <v>1.8452527073598004</v>
      </c>
      <c r="R124">
        <f t="shared" si="31"/>
        <v>32.75</v>
      </c>
      <c r="S124">
        <f>NORMSDIST(-'CALL- OPTION'!Z124)</f>
        <v>0.22323767404880199</v>
      </c>
      <c r="T124">
        <f>NORMSDIST(-'CALL- OPTION'!AB124)</f>
        <v>0.39692893526893858</v>
      </c>
      <c r="U124">
        <f t="shared" si="25"/>
        <v>2.3914101133276944</v>
      </c>
      <c r="W124">
        <f t="shared" si="26"/>
        <v>33</v>
      </c>
      <c r="X124">
        <v>0</v>
      </c>
      <c r="Y124">
        <v>0.45773890425073294</v>
      </c>
      <c r="Z124">
        <v>1.166872906720914</v>
      </c>
      <c r="AA124">
        <v>1.7984256463047865</v>
      </c>
      <c r="AB124">
        <v>2.3415401698511706</v>
      </c>
      <c r="AD124">
        <f t="shared" si="32"/>
        <v>0</v>
      </c>
      <c r="AE124">
        <f t="shared" si="33"/>
        <v>0</v>
      </c>
      <c r="AF124">
        <f t="shared" si="34"/>
        <v>0</v>
      </c>
      <c r="AG124">
        <f t="shared" si="35"/>
        <v>0</v>
      </c>
      <c r="AN124">
        <v>32.75</v>
      </c>
      <c r="AO124">
        <f t="shared" si="27"/>
        <v>-0.10979697554586258</v>
      </c>
    </row>
    <row r="125" spans="5:41" x14ac:dyDescent="0.25">
      <c r="E125">
        <f t="shared" si="21"/>
        <v>0</v>
      </c>
      <c r="F125">
        <f t="shared" si="28"/>
        <v>33</v>
      </c>
      <c r="G125">
        <f>NORMSDIST(-'CALL- OPTION'!G125)</f>
        <v>0.10419100560071375</v>
      </c>
      <c r="H125">
        <f>NORMSDIST(-'CALL- OPTION'!I125)</f>
        <v>0.15672076312640099</v>
      </c>
      <c r="I125">
        <f t="shared" si="22"/>
        <v>0.45773890425073294</v>
      </c>
      <c r="J125">
        <f t="shared" si="29"/>
        <v>33</v>
      </c>
      <c r="K125">
        <f>NORMSDIST(-'CALL- OPTION'!N125)</f>
        <v>0.16014609104197688</v>
      </c>
      <c r="L125">
        <f>NORMSDIST(-'CALL- OPTION'!P125)</f>
        <v>0.26098741096777228</v>
      </c>
      <c r="M125">
        <f t="shared" si="23"/>
        <v>1.166872906720914</v>
      </c>
      <c r="N125">
        <f t="shared" si="30"/>
        <v>33</v>
      </c>
      <c r="O125">
        <f>NORMSDIST(-'CALL- OPTION'!T125)</f>
        <v>0.18495538299607567</v>
      </c>
      <c r="P125">
        <f>NORMSDIST(-'CALL- OPTION'!V125)</f>
        <v>0.32145720818743184</v>
      </c>
      <c r="Q125">
        <f t="shared" si="24"/>
        <v>1.7984256463047865</v>
      </c>
      <c r="R125">
        <f t="shared" si="31"/>
        <v>33</v>
      </c>
      <c r="S125">
        <f>NORMSDIST(-'CALL- OPTION'!Z125)</f>
        <v>0.21872293438105381</v>
      </c>
      <c r="T125">
        <f>NORMSDIST(-'CALL- OPTION'!AB125)</f>
        <v>0.39107685639412643</v>
      </c>
      <c r="U125">
        <f t="shared" si="25"/>
        <v>2.3415401698511706</v>
      </c>
      <c r="W125">
        <f t="shared" si="26"/>
        <v>33.25</v>
      </c>
      <c r="X125">
        <v>0</v>
      </c>
      <c r="Y125">
        <v>0.43236572961519038</v>
      </c>
      <c r="Z125">
        <v>1.1274822242995715</v>
      </c>
      <c r="AA125">
        <v>1.7527659639825055</v>
      </c>
      <c r="AB125">
        <v>2.2927252281567867</v>
      </c>
      <c r="AD125">
        <f t="shared" si="32"/>
        <v>0</v>
      </c>
      <c r="AE125">
        <f t="shared" si="33"/>
        <v>0</v>
      </c>
      <c r="AF125">
        <f t="shared" si="34"/>
        <v>0</v>
      </c>
      <c r="AG125">
        <f t="shared" si="35"/>
        <v>0</v>
      </c>
      <c r="AN125">
        <v>33</v>
      </c>
      <c r="AO125">
        <f t="shared" si="27"/>
        <v>-0.10419100560071375</v>
      </c>
    </row>
    <row r="126" spans="5:41" x14ac:dyDescent="0.25">
      <c r="E126">
        <f t="shared" si="21"/>
        <v>0</v>
      </c>
      <c r="F126">
        <f t="shared" si="28"/>
        <v>33.25</v>
      </c>
      <c r="G126">
        <f>NORMSDIST(-'CALL- OPTION'!G126)</f>
        <v>9.883543214619378E-2</v>
      </c>
      <c r="H126">
        <f>NORMSDIST(-'CALL- OPTION'!I126)</f>
        <v>0.14958480642773264</v>
      </c>
      <c r="I126">
        <f t="shared" si="22"/>
        <v>0.43236572961519038</v>
      </c>
      <c r="J126">
        <f t="shared" si="29"/>
        <v>33.25</v>
      </c>
      <c r="K126">
        <f>NORMSDIST(-'CALL- OPTION'!N126)</f>
        <v>0.1550042122848494</v>
      </c>
      <c r="L126">
        <f>NORMSDIST(-'CALL- OPTION'!P126)</f>
        <v>0.25409746835370406</v>
      </c>
      <c r="M126">
        <f t="shared" si="23"/>
        <v>1.1274822242995715</v>
      </c>
      <c r="N126">
        <f t="shared" si="30"/>
        <v>33.25</v>
      </c>
      <c r="O126">
        <f>NORMSDIST(-'CALL- OPTION'!T126)</f>
        <v>0.18034001925302115</v>
      </c>
      <c r="P126">
        <f>NORMSDIST(-'CALL- OPTION'!V126)</f>
        <v>0.31523787018412464</v>
      </c>
      <c r="Q126">
        <f t="shared" si="24"/>
        <v>1.7527659639825055</v>
      </c>
      <c r="R126">
        <f t="shared" si="31"/>
        <v>33.25</v>
      </c>
      <c r="S126">
        <f>NORMSDIST(-'CALL- OPTION'!Z126)</f>
        <v>0.21429467408951702</v>
      </c>
      <c r="T126">
        <f>NORMSDIST(-'CALL- OPTION'!AB126)</f>
        <v>0.38529322319930537</v>
      </c>
      <c r="U126">
        <f t="shared" si="25"/>
        <v>2.2927252281567867</v>
      </c>
      <c r="W126">
        <f t="shared" si="26"/>
        <v>33.5</v>
      </c>
      <c r="X126">
        <v>0</v>
      </c>
      <c r="Y126">
        <v>0.40830101334018964</v>
      </c>
      <c r="Z126">
        <v>1.089358508097491</v>
      </c>
      <c r="AA126">
        <v>1.708246744940749</v>
      </c>
      <c r="AB126">
        <v>2.2449438391587844</v>
      </c>
      <c r="AD126">
        <f t="shared" si="32"/>
        <v>0</v>
      </c>
      <c r="AE126">
        <f t="shared" si="33"/>
        <v>0</v>
      </c>
      <c r="AF126">
        <f t="shared" si="34"/>
        <v>0</v>
      </c>
      <c r="AG126">
        <f t="shared" si="35"/>
        <v>0</v>
      </c>
      <c r="AN126">
        <v>33.25</v>
      </c>
      <c r="AO126">
        <f t="shared" si="27"/>
        <v>-9.883543214619378E-2</v>
      </c>
    </row>
    <row r="127" spans="5:41" x14ac:dyDescent="0.25">
      <c r="E127">
        <f t="shared" si="21"/>
        <v>0</v>
      </c>
      <c r="F127">
        <f t="shared" si="28"/>
        <v>33.5</v>
      </c>
      <c r="G127">
        <f>NORMSDIST(-'CALL- OPTION'!G127)</f>
        <v>9.3721957884407667E-2</v>
      </c>
      <c r="H127">
        <f>NORMSDIST(-'CALL- OPTION'!I127)</f>
        <v>0.14272001051023692</v>
      </c>
      <c r="I127">
        <f t="shared" si="22"/>
        <v>0.40830101334018964</v>
      </c>
      <c r="J127">
        <f t="shared" si="29"/>
        <v>33.5</v>
      </c>
      <c r="K127">
        <f>NORMSDIST(-'CALL- OPTION'!N127)</f>
        <v>0.15000984285501015</v>
      </c>
      <c r="L127">
        <f>NORMSDIST(-'CALL- OPTION'!P127)</f>
        <v>0.24735467546929113</v>
      </c>
      <c r="M127">
        <f t="shared" si="23"/>
        <v>1.089358508097491</v>
      </c>
      <c r="N127">
        <f t="shared" si="30"/>
        <v>33.5</v>
      </c>
      <c r="O127">
        <f>NORMSDIST(-'CALL- OPTION'!T127)</f>
        <v>0.17583135633341895</v>
      </c>
      <c r="P127">
        <f>NORMSDIST(-'CALL- OPTION'!V127)</f>
        <v>0.30911646122796277</v>
      </c>
      <c r="Q127">
        <f t="shared" si="24"/>
        <v>1.708246744940749</v>
      </c>
      <c r="R127">
        <f t="shared" si="31"/>
        <v>33.5</v>
      </c>
      <c r="S127">
        <f>NORMSDIST(-'CALL- OPTION'!Z127)</f>
        <v>0.20995159096625815</v>
      </c>
      <c r="T127">
        <f>NORMSDIST(-'CALL- OPTION'!AB127)</f>
        <v>0.37957802694935489</v>
      </c>
      <c r="U127">
        <f t="shared" si="25"/>
        <v>2.2449438391587844</v>
      </c>
      <c r="W127">
        <f t="shared" si="26"/>
        <v>33.75</v>
      </c>
      <c r="X127">
        <v>0</v>
      </c>
      <c r="Y127">
        <v>0.3854852645112854</v>
      </c>
      <c r="Z127">
        <v>1.0524652700815844</v>
      </c>
      <c r="AA127">
        <v>1.6648415542885147</v>
      </c>
      <c r="AB127">
        <v>2.1981749161725244</v>
      </c>
      <c r="AD127">
        <f t="shared" si="32"/>
        <v>0</v>
      </c>
      <c r="AE127">
        <f t="shared" si="33"/>
        <v>0</v>
      </c>
      <c r="AF127">
        <f t="shared" si="34"/>
        <v>0</v>
      </c>
      <c r="AG127">
        <f t="shared" si="35"/>
        <v>0</v>
      </c>
      <c r="AN127">
        <v>33.5</v>
      </c>
      <c r="AO127">
        <f t="shared" si="27"/>
        <v>-9.3721957884407667E-2</v>
      </c>
    </row>
    <row r="128" spans="5:41" x14ac:dyDescent="0.25">
      <c r="E128">
        <f t="shared" si="21"/>
        <v>0</v>
      </c>
      <c r="F128">
        <f t="shared" si="28"/>
        <v>33.75</v>
      </c>
      <c r="G128">
        <f>NORMSDIST(-'CALL- OPTION'!G128)</f>
        <v>8.8842319518167956E-2</v>
      </c>
      <c r="H128">
        <f>NORMSDIST(-'CALL- OPTION'!I128)</f>
        <v>0.13612006788187186</v>
      </c>
      <c r="I128">
        <f t="shared" si="22"/>
        <v>0.3854852645112854</v>
      </c>
      <c r="J128">
        <f t="shared" si="29"/>
        <v>33.75</v>
      </c>
      <c r="K128">
        <f>NORMSDIST(-'CALL- OPTION'!N128)</f>
        <v>0.14515986668103734</v>
      </c>
      <c r="L128">
        <f>NORMSDIST(-'CALL- OPTION'!P128)</f>
        <v>0.24075777733723408</v>
      </c>
      <c r="M128">
        <f t="shared" si="23"/>
        <v>1.0524652700815844</v>
      </c>
      <c r="N128">
        <f t="shared" si="30"/>
        <v>33.75</v>
      </c>
      <c r="O128">
        <f>NORMSDIST(-'CALL- OPTION'!T128)</f>
        <v>0.17142747179981596</v>
      </c>
      <c r="P128">
        <f>NORMSDIST(-'CALL- OPTION'!V128)</f>
        <v>0.30309252197098813</v>
      </c>
      <c r="Q128">
        <f t="shared" si="24"/>
        <v>1.6648415542885147</v>
      </c>
      <c r="R128">
        <f t="shared" si="31"/>
        <v>33.75</v>
      </c>
      <c r="S128">
        <f>NORMSDIST(-'CALL- OPTION'!Z128)</f>
        <v>0.20569238171477686</v>
      </c>
      <c r="T128">
        <f>NORMSDIST(-'CALL- OPTION'!AB128)</f>
        <v>0.37393121895846321</v>
      </c>
      <c r="U128">
        <f t="shared" si="25"/>
        <v>2.1981749161725244</v>
      </c>
      <c r="W128">
        <f t="shared" si="26"/>
        <v>34</v>
      </c>
      <c r="X128">
        <v>0</v>
      </c>
      <c r="Y128">
        <v>0.36386105122456991</v>
      </c>
      <c r="Z128">
        <v>1.0167668022350655</v>
      </c>
      <c r="AA128">
        <v>1.6225244375784333</v>
      </c>
      <c r="AB128">
        <v>2.1523977332932747</v>
      </c>
      <c r="AD128">
        <f t="shared" si="32"/>
        <v>0</v>
      </c>
      <c r="AE128">
        <f t="shared" si="33"/>
        <v>0</v>
      </c>
      <c r="AF128">
        <f t="shared" si="34"/>
        <v>0</v>
      </c>
      <c r="AG128">
        <f t="shared" si="35"/>
        <v>0</v>
      </c>
      <c r="AN128">
        <v>33.75</v>
      </c>
      <c r="AO128">
        <f t="shared" si="27"/>
        <v>-8.8842319518167956E-2</v>
      </c>
    </row>
    <row r="129" spans="5:41" x14ac:dyDescent="0.25">
      <c r="E129">
        <f t="shared" si="21"/>
        <v>0</v>
      </c>
      <c r="F129">
        <f t="shared" si="28"/>
        <v>34</v>
      </c>
      <c r="G129">
        <f>NORMSDIST(-'CALL- OPTION'!G129)</f>
        <v>8.4188312116755884E-2</v>
      </c>
      <c r="H129">
        <f>NORMSDIST(-'CALL- OPTION'!I129)</f>
        <v>0.12977850130539056</v>
      </c>
      <c r="I129">
        <f t="shared" si="22"/>
        <v>0.36386105122456991</v>
      </c>
      <c r="J129">
        <f t="shared" si="29"/>
        <v>34</v>
      </c>
      <c r="K129">
        <f>NORMSDIST(-'CALL- OPTION'!N129)</f>
        <v>0.14045116073969266</v>
      </c>
      <c r="L129">
        <f>NORMSDIST(-'CALL- OPTION'!P129)</f>
        <v>0.23430541491943488</v>
      </c>
      <c r="M129">
        <f t="shared" si="23"/>
        <v>1.0167668022350655</v>
      </c>
      <c r="N129">
        <f t="shared" si="30"/>
        <v>34</v>
      </c>
      <c r="O129">
        <f>NORMSDIST(-'CALL- OPTION'!T129)</f>
        <v>0.16712644495339368</v>
      </c>
      <c r="P129">
        <f>NORMSDIST(-'CALL- OPTION'!V129)</f>
        <v>0.29716553680866831</v>
      </c>
      <c r="Q129">
        <f t="shared" si="24"/>
        <v>1.6225244375784333</v>
      </c>
      <c r="R129">
        <f t="shared" si="31"/>
        <v>34</v>
      </c>
      <c r="S129">
        <f>NORMSDIST(-'CALL- OPTION'!Z129)</f>
        <v>0.20151574337880468</v>
      </c>
      <c r="T129">
        <f>NORMSDIST(-'CALL- OPTION'!AB129)</f>
        <v>0.36835271245551937</v>
      </c>
      <c r="U129">
        <f t="shared" si="25"/>
        <v>2.1523977332932747</v>
      </c>
      <c r="W129">
        <f t="shared" si="26"/>
        <v>34.25</v>
      </c>
      <c r="X129">
        <v>0</v>
      </c>
      <c r="Y129">
        <v>0.34337298320193721</v>
      </c>
      <c r="Z129">
        <v>0.98222817753717084</v>
      </c>
      <c r="AA129">
        <v>1.581269920069758</v>
      </c>
      <c r="AB129">
        <v>2.1075919234787062</v>
      </c>
      <c r="AD129">
        <f t="shared" si="32"/>
        <v>0</v>
      </c>
      <c r="AE129">
        <f t="shared" si="33"/>
        <v>0</v>
      </c>
      <c r="AF129">
        <f t="shared" si="34"/>
        <v>0</v>
      </c>
      <c r="AG129">
        <f t="shared" si="35"/>
        <v>0</v>
      </c>
      <c r="AN129">
        <v>34</v>
      </c>
      <c r="AO129">
        <f t="shared" si="27"/>
        <v>-8.4188312116755884E-2</v>
      </c>
    </row>
    <row r="130" spans="5:41" x14ac:dyDescent="0.25">
      <c r="E130">
        <f t="shared" si="21"/>
        <v>0</v>
      </c>
      <c r="F130">
        <f t="shared" si="28"/>
        <v>34.25</v>
      </c>
      <c r="G130">
        <f>NORMSDIST(-'CALL- OPTION'!G130)</f>
        <v>7.9751811068095549E-2</v>
      </c>
      <c r="H130">
        <f>NORMSDIST(-'CALL- OPTION'!I130)</f>
        <v>0.12368869627793867</v>
      </c>
      <c r="I130">
        <f t="shared" si="22"/>
        <v>0.34337298320193721</v>
      </c>
      <c r="J130">
        <f t="shared" si="29"/>
        <v>34.25</v>
      </c>
      <c r="K130">
        <f>NORMSDIST(-'CALL- OPTION'!N130)</f>
        <v>0.13588060104807911</v>
      </c>
      <c r="L130">
        <f>NORMSDIST(-'CALL- OPTION'!P130)</f>
        <v>0.22799613310723726</v>
      </c>
      <c r="M130">
        <f t="shared" si="23"/>
        <v>0.98222817753717084</v>
      </c>
      <c r="N130">
        <f t="shared" si="30"/>
        <v>34.25</v>
      </c>
      <c r="O130">
        <f>NORMSDIST(-'CALL- OPTION'!T130)</f>
        <v>0.16292635922401916</v>
      </c>
      <c r="P130">
        <f>NORMSDIST(-'CALL- OPTION'!V130)</f>
        <v>0.29133493726841919</v>
      </c>
      <c r="Q130">
        <f t="shared" si="24"/>
        <v>1.581269920069758</v>
      </c>
      <c r="R130">
        <f t="shared" si="31"/>
        <v>34.25</v>
      </c>
      <c r="S130">
        <f>NORMSDIST(-'CALL- OPTION'!Z130)</f>
        <v>0.19742037467886936</v>
      </c>
      <c r="T130">
        <f>NORMSDIST(-'CALL- OPTION'!AB130)</f>
        <v>0.36284238439582628</v>
      </c>
      <c r="U130">
        <f t="shared" si="25"/>
        <v>2.1075919234787062</v>
      </c>
      <c r="W130">
        <f t="shared" si="26"/>
        <v>34.5</v>
      </c>
      <c r="X130">
        <v>0</v>
      </c>
      <c r="Y130">
        <v>0.32396768920791352</v>
      </c>
      <c r="Z130">
        <v>0.94881524949938179</v>
      </c>
      <c r="AA130">
        <v>1.5410530054151037</v>
      </c>
      <c r="AB130">
        <v>2.0637374763573337</v>
      </c>
      <c r="AD130">
        <f t="shared" si="32"/>
        <v>0</v>
      </c>
      <c r="AE130">
        <f t="shared" si="33"/>
        <v>0</v>
      </c>
      <c r="AF130">
        <f t="shared" si="34"/>
        <v>0</v>
      </c>
      <c r="AG130">
        <f t="shared" si="35"/>
        <v>0</v>
      </c>
      <c r="AN130">
        <v>34.25</v>
      </c>
      <c r="AO130">
        <f t="shared" si="27"/>
        <v>-7.9751811068095549E-2</v>
      </c>
    </row>
    <row r="131" spans="5:41" x14ac:dyDescent="0.25">
      <c r="E131">
        <f t="shared" si="21"/>
        <v>0</v>
      </c>
      <c r="F131">
        <f t="shared" si="28"/>
        <v>34.5</v>
      </c>
      <c r="G131">
        <f>NORMSDIST(-'CALL- OPTION'!G131)</f>
        <v>7.5524791733954807E-2</v>
      </c>
      <c r="H131">
        <f>NORMSDIST(-'CALL- OPTION'!I131)</f>
        <v>0.11784393143839805</v>
      </c>
      <c r="I131">
        <f t="shared" si="22"/>
        <v>0.32396768920791352</v>
      </c>
      <c r="J131">
        <f t="shared" si="29"/>
        <v>34.5</v>
      </c>
      <c r="K131">
        <f>NORMSDIST(-'CALL- OPTION'!N131)</f>
        <v>0.13144506822255303</v>
      </c>
      <c r="L131">
        <f>NORMSDIST(-'CALL- OPTION'!P131)</f>
        <v>0.2218283884122281</v>
      </c>
      <c r="M131">
        <f t="shared" si="23"/>
        <v>0.94881524949938179</v>
      </c>
      <c r="N131">
        <f t="shared" si="30"/>
        <v>34.5</v>
      </c>
      <c r="O131">
        <f>NORMSDIST(-'CALL- OPTION'!T131)</f>
        <v>0.1588253043914345</v>
      </c>
      <c r="P131">
        <f>NORMSDIST(-'CALL- OPTION'!V131)</f>
        <v>0.28560010528353441</v>
      </c>
      <c r="Q131">
        <f t="shared" si="24"/>
        <v>1.5410530054151037</v>
      </c>
      <c r="R131">
        <f t="shared" si="31"/>
        <v>34.5</v>
      </c>
      <c r="S131">
        <f>NORMSDIST(-'CALL- OPTION'!Z131)</f>
        <v>0.19340497726088554</v>
      </c>
      <c r="T131">
        <f>NORMSDIST(-'CALL- OPTION'!AB131)</f>
        <v>0.35740007721945433</v>
      </c>
      <c r="U131">
        <f t="shared" si="25"/>
        <v>2.0637374763573337</v>
      </c>
      <c r="W131">
        <f t="shared" si="26"/>
        <v>34.75</v>
      </c>
      <c r="X131">
        <v>0</v>
      </c>
      <c r="Y131">
        <v>0.30559378982737684</v>
      </c>
      <c r="Z131">
        <v>0.91649465036411915</v>
      </c>
      <c r="AA131">
        <v>1.5018491738121913</v>
      </c>
      <c r="AB131">
        <v>2.020814735783973</v>
      </c>
      <c r="AD131">
        <f t="shared" si="32"/>
        <v>0</v>
      </c>
      <c r="AE131">
        <f t="shared" si="33"/>
        <v>0</v>
      </c>
      <c r="AF131">
        <f t="shared" si="34"/>
        <v>0</v>
      </c>
      <c r="AG131">
        <f t="shared" si="35"/>
        <v>0</v>
      </c>
      <c r="AN131">
        <v>34.5</v>
      </c>
      <c r="AO131">
        <f t="shared" si="27"/>
        <v>-7.5524791733954807E-2</v>
      </c>
    </row>
    <row r="132" spans="5:41" x14ac:dyDescent="0.25">
      <c r="E132">
        <f t="shared" ref="E132:E193" si="36">IF($C$2-F132&gt;0,$C$2-F132,0)</f>
        <v>0</v>
      </c>
      <c r="F132">
        <f t="shared" si="28"/>
        <v>34.75</v>
      </c>
      <c r="G132">
        <f>NORMSDIST(-'CALL- OPTION'!G132)</f>
        <v>7.1499346927569762E-2</v>
      </c>
      <c r="H132">
        <f>NORMSDIST(-'CALL- OPTION'!I132)</f>
        <v>0.11223740693017874</v>
      </c>
      <c r="I132">
        <f t="shared" ref="I132:I193" si="37">$C$2*EXP(-$D$3*$H$1)*H132-F132*G132</f>
        <v>0.30559378982737684</v>
      </c>
      <c r="J132">
        <f t="shared" si="29"/>
        <v>34.75</v>
      </c>
      <c r="K132">
        <f>NORMSDIST(-'CALL- OPTION'!N132)</f>
        <v>0.12714145262291035</v>
      </c>
      <c r="L132">
        <f>NORMSDIST(-'CALL- OPTION'!P132)</f>
        <v>0.21580055635724979</v>
      </c>
      <c r="M132">
        <f t="shared" ref="M132:M193" si="38">$C$2*EXP(-$D$3*$L$1)*L132-J132*K132</f>
        <v>0.91649465036411915</v>
      </c>
      <c r="N132">
        <f t="shared" si="30"/>
        <v>34.75</v>
      </c>
      <c r="O132">
        <f>NORMSDIST(-'CALL- OPTION'!T132)</f>
        <v>0.15482137864550949</v>
      </c>
      <c r="P132">
        <f>NORMSDIST(-'CALL- OPTION'!V132)</f>
        <v>0.27996037635338078</v>
      </c>
      <c r="Q132">
        <f t="shared" ref="Q132:Q193" si="39">$C$2*EXP(-$D$3*$P$1)*P132-N132*O132</f>
        <v>1.5018491738121913</v>
      </c>
      <c r="R132">
        <f t="shared" si="31"/>
        <v>34.75</v>
      </c>
      <c r="S132">
        <f>NORMSDIST(-'CALL- OPTION'!Z132)</f>
        <v>0.18946825686089314</v>
      </c>
      <c r="T132">
        <f>NORMSDIST(-'CALL- OPTION'!AB132)</f>
        <v>0.35202560055665877</v>
      </c>
      <c r="U132">
        <f t="shared" ref="U132:U193" si="40">$C$2*EXP(-$D$3*$T$1)*T132-R132*S132</f>
        <v>2.020814735783973</v>
      </c>
      <c r="W132">
        <f t="shared" ref="W132:W192" si="41">W131+0.25</f>
        <v>35</v>
      </c>
      <c r="X132">
        <v>0</v>
      </c>
      <c r="Y132">
        <v>0.28820186613349419</v>
      </c>
      <c r="Z132">
        <v>0.88523378806735398</v>
      </c>
      <c r="AA132">
        <v>1.4636343796598057</v>
      </c>
      <c r="AB132">
        <v>1.9788043971622251</v>
      </c>
      <c r="AD132">
        <f t="shared" si="32"/>
        <v>0</v>
      </c>
      <c r="AE132">
        <f t="shared" si="33"/>
        <v>0</v>
      </c>
      <c r="AF132">
        <f t="shared" si="34"/>
        <v>0</v>
      </c>
      <c r="AG132">
        <f t="shared" si="35"/>
        <v>0</v>
      </c>
      <c r="AN132">
        <v>34.75</v>
      </c>
      <c r="AO132">
        <f t="shared" ref="AO132:AO193" si="42">-G132</f>
        <v>-7.1499346927569762E-2</v>
      </c>
    </row>
    <row r="133" spans="5:41" x14ac:dyDescent="0.25">
      <c r="E133">
        <f t="shared" si="36"/>
        <v>0</v>
      </c>
      <c r="F133">
        <f t="shared" ref="F133:F193" si="43">F132+0.25</f>
        <v>35</v>
      </c>
      <c r="G133">
        <f>NORMSDIST(-'CALL- OPTION'!G133)</f>
        <v>6.7667702334588312E-2</v>
      </c>
      <c r="H133">
        <f>NORMSDIST(-'CALL- OPTION'!I133)</f>
        <v>0.10686227075766955</v>
      </c>
      <c r="I133">
        <f t="shared" si="37"/>
        <v>0.28820186613349419</v>
      </c>
      <c r="J133">
        <f t="shared" ref="J133:J193" si="44">J132+0.25</f>
        <v>35</v>
      </c>
      <c r="K133">
        <f>NORMSDIST(-'CALL- OPTION'!N133)</f>
        <v>0.12296665910025566</v>
      </c>
      <c r="L133">
        <f>NORMSDIST(-'CALL- OPTION'!P133)</f>
        <v>0.20991093856843129</v>
      </c>
      <c r="M133">
        <f t="shared" si="38"/>
        <v>0.88523378806735398</v>
      </c>
      <c r="N133">
        <f t="shared" ref="N133:N193" si="45">N132+0.25</f>
        <v>35</v>
      </c>
      <c r="O133">
        <f>NORMSDIST(-'CALL- OPTION'!T133)</f>
        <v>0.15091269049326422</v>
      </c>
      <c r="P133">
        <f>NORMSDIST(-'CALL- OPTION'!V133)</f>
        <v>0.2744150425909711</v>
      </c>
      <c r="Q133">
        <f t="shared" si="39"/>
        <v>1.4636343796598057</v>
      </c>
      <c r="R133">
        <f t="shared" ref="R133:R193" si="46">R132+0.25</f>
        <v>35</v>
      </c>
      <c r="S133">
        <f>NORMSDIST(-'CALL- OPTION'!Z133)</f>
        <v>0.18560892438992041</v>
      </c>
      <c r="T133">
        <f>NORMSDIST(-'CALL- OPTION'!AB133)</f>
        <v>0.34671873288087107</v>
      </c>
      <c r="U133">
        <f t="shared" si="40"/>
        <v>1.9788043971622251</v>
      </c>
      <c r="W133">
        <f t="shared" si="41"/>
        <v>35.25</v>
      </c>
      <c r="X133">
        <v>0</v>
      </c>
      <c r="Y133">
        <v>0.27174442474486327</v>
      </c>
      <c r="Z133">
        <v>0.85500084206186955</v>
      </c>
      <c r="AA133">
        <v>1.4263850487554031</v>
      </c>
      <c r="AB133">
        <v>1.9376875045529065</v>
      </c>
      <c r="AD133">
        <f t="shared" si="32"/>
        <v>0</v>
      </c>
      <c r="AE133">
        <f t="shared" si="33"/>
        <v>0</v>
      </c>
      <c r="AF133">
        <f t="shared" si="34"/>
        <v>0</v>
      </c>
      <c r="AG133">
        <f t="shared" si="35"/>
        <v>0</v>
      </c>
      <c r="AN133">
        <v>35</v>
      </c>
      <c r="AO133">
        <f t="shared" si="42"/>
        <v>-6.7667702334588312E-2</v>
      </c>
    </row>
    <row r="134" spans="5:41" x14ac:dyDescent="0.25">
      <c r="E134">
        <f t="shared" si="36"/>
        <v>0</v>
      </c>
      <c r="F134">
        <f t="shared" si="43"/>
        <v>35.25</v>
      </c>
      <c r="G134">
        <f>NORMSDIST(-'CALL- OPTION'!G134)</f>
        <v>6.4022229998592514E-2</v>
      </c>
      <c r="H134">
        <f>NORMSDIST(-'CALL- OPTION'!I134)</f>
        <v>0.10171164318358077</v>
      </c>
      <c r="I134">
        <f t="shared" si="37"/>
        <v>0.27174442474486327</v>
      </c>
      <c r="J134">
        <f t="shared" si="44"/>
        <v>35.25</v>
      </c>
      <c r="K134">
        <f>NORMSDIST(-'CALL- OPTION'!N134)</f>
        <v>0.11891761136676943</v>
      </c>
      <c r="L134">
        <f>NORMSDIST(-'CALL- OPTION'!P134)</f>
        <v>0.2041577695700702</v>
      </c>
      <c r="M134">
        <f t="shared" si="38"/>
        <v>0.85500084206186955</v>
      </c>
      <c r="N134">
        <f t="shared" si="45"/>
        <v>35.25</v>
      </c>
      <c r="O134">
        <f>NORMSDIST(-'CALL- OPTION'!T134)</f>
        <v>0.1470973605201327</v>
      </c>
      <c r="P134">
        <f>NORMSDIST(-'CALL- OPTION'!V134)</f>
        <v>0.26896335565924151</v>
      </c>
      <c r="Q134">
        <f t="shared" si="39"/>
        <v>1.4263850487554031</v>
      </c>
      <c r="R134">
        <f t="shared" si="46"/>
        <v>35.25</v>
      </c>
      <c r="S134">
        <f>NORMSDIST(-'CALL- OPTION'!Z134)</f>
        <v>0.18182569694280959</v>
      </c>
      <c r="T134">
        <f>NORMSDIST(-'CALL- OPTION'!AB134)</f>
        <v>0.34147922310985268</v>
      </c>
      <c r="U134">
        <f t="shared" si="40"/>
        <v>1.9376875045529065</v>
      </c>
      <c r="W134">
        <f t="shared" si="41"/>
        <v>35.5</v>
      </c>
      <c r="X134">
        <v>0</v>
      </c>
      <c r="Y134">
        <v>0.25617585974062651</v>
      </c>
      <c r="Z134">
        <v>0.82576475809345684</v>
      </c>
      <c r="AA134">
        <v>1.3900780750698392</v>
      </c>
      <c r="AB134">
        <v>1.8974454475863949</v>
      </c>
      <c r="AD134">
        <f t="shared" si="32"/>
        <v>0</v>
      </c>
      <c r="AE134">
        <f t="shared" si="33"/>
        <v>0</v>
      </c>
      <c r="AF134">
        <f t="shared" si="34"/>
        <v>0</v>
      </c>
      <c r="AG134">
        <f t="shared" si="35"/>
        <v>0</v>
      </c>
      <c r="AN134">
        <v>35.25</v>
      </c>
      <c r="AO134">
        <f t="shared" si="42"/>
        <v>-6.4022229998592514E-2</v>
      </c>
    </row>
    <row r="135" spans="5:41" x14ac:dyDescent="0.25">
      <c r="E135">
        <f t="shared" si="36"/>
        <v>0</v>
      </c>
      <c r="F135">
        <f t="shared" si="43"/>
        <v>35.5</v>
      </c>
      <c r="G135">
        <f>NORMSDIST(-'CALL- OPTION'!G135)</f>
        <v>6.055545999183605E-2</v>
      </c>
      <c r="H135">
        <f>NORMSDIST(-'CALL- OPTION'!I135)</f>
        <v>9.6778639222061161E-2</v>
      </c>
      <c r="I135">
        <f t="shared" si="37"/>
        <v>0.25617585974062651</v>
      </c>
      <c r="J135">
        <f t="shared" si="44"/>
        <v>35.5</v>
      </c>
      <c r="K135">
        <f>NORMSDIST(-'CALL- OPTION'!N135)</f>
        <v>0.11499125600533665</v>
      </c>
      <c r="L135">
        <f>NORMSDIST(-'CALL- OPTION'!P135)</f>
        <v>0.19853922328512749</v>
      </c>
      <c r="M135">
        <f t="shared" si="38"/>
        <v>0.82576475809345684</v>
      </c>
      <c r="N135">
        <f t="shared" si="45"/>
        <v>35.5</v>
      </c>
      <c r="O135">
        <f>NORMSDIST(-'CALL- OPTION'!T135)</f>
        <v>0.14337352301271231</v>
      </c>
      <c r="P135">
        <f>NORMSDIST(-'CALL- OPTION'!V135)</f>
        <v>0.26360452959756281</v>
      </c>
      <c r="Q135">
        <f t="shared" si="39"/>
        <v>1.3900780750698392</v>
      </c>
      <c r="R135">
        <f t="shared" si="46"/>
        <v>35.5</v>
      </c>
      <c r="S135">
        <f>NORMSDIST(-'CALL- OPTION'!Z135)</f>
        <v>0.17811729873470325</v>
      </c>
      <c r="T135">
        <f>NORMSDIST(-'CALL- OPTION'!AB135)</f>
        <v>0.33630679215567599</v>
      </c>
      <c r="U135">
        <f t="shared" si="40"/>
        <v>1.8974454475863949</v>
      </c>
      <c r="W135">
        <f t="shared" si="41"/>
        <v>35.75</v>
      </c>
      <c r="X135">
        <v>0</v>
      </c>
      <c r="Y135">
        <v>0.24145241187232314</v>
      </c>
      <c r="Z135">
        <v>0.797495242017904</v>
      </c>
      <c r="AA135">
        <v>1.3546908171330232</v>
      </c>
      <c r="AB135">
        <v>1.8580599581958479</v>
      </c>
      <c r="AD135">
        <f t="shared" si="32"/>
        <v>0</v>
      </c>
      <c r="AE135">
        <f t="shared" si="33"/>
        <v>0</v>
      </c>
      <c r="AF135">
        <f t="shared" si="34"/>
        <v>0</v>
      </c>
      <c r="AG135">
        <f t="shared" si="35"/>
        <v>0</v>
      </c>
      <c r="AN135">
        <v>35.5</v>
      </c>
      <c r="AO135">
        <f t="shared" si="42"/>
        <v>-6.055545999183605E-2</v>
      </c>
    </row>
    <row r="136" spans="5:41" x14ac:dyDescent="0.25">
      <c r="E136">
        <f t="shared" si="36"/>
        <v>0</v>
      </c>
      <c r="F136">
        <f t="shared" si="43"/>
        <v>35.75</v>
      </c>
      <c r="G136">
        <f>NORMSDIST(-'CALL- OPTION'!G136)</f>
        <v>5.7260090390353742E-2</v>
      </c>
      <c r="H136">
        <f>NORMSDIST(-'CALL- OPTION'!I136)</f>
        <v>9.2056389288843243E-2</v>
      </c>
      <c r="I136">
        <f t="shared" si="37"/>
        <v>0.24145241187232314</v>
      </c>
      <c r="J136">
        <f t="shared" si="44"/>
        <v>35.75</v>
      </c>
      <c r="K136">
        <f>NORMSDIST(-'CALL- OPTION'!N136)</f>
        <v>0.11118456613668812</v>
      </c>
      <c r="L136">
        <f>NORMSDIST(-'CALL- OPTION'!P136)</f>
        <v>0.19305341924492203</v>
      </c>
      <c r="M136">
        <f t="shared" si="38"/>
        <v>0.797495242017904</v>
      </c>
      <c r="N136">
        <f t="shared" si="45"/>
        <v>35.75</v>
      </c>
      <c r="O136">
        <f>NORMSDIST(-'CALL- OPTION'!T136)</f>
        <v>0.1397393274500032</v>
      </c>
      <c r="P136">
        <f>NORMSDIST(-'CALL- OPTION'!V136)</f>
        <v>0.25833774354018585</v>
      </c>
      <c r="Q136">
        <f t="shared" si="39"/>
        <v>1.3546908171330232</v>
      </c>
      <c r="R136">
        <f t="shared" si="46"/>
        <v>35.75</v>
      </c>
      <c r="S136">
        <f>NORMSDIST(-'CALL- OPTION'!Z136)</f>
        <v>0.17448246196875516</v>
      </c>
      <c r="T136">
        <f>NORMSDIST(-'CALL- OPTION'!AB136)</f>
        <v>0.33120113442425703</v>
      </c>
      <c r="U136">
        <f t="shared" si="40"/>
        <v>1.8580599581958479</v>
      </c>
      <c r="W136">
        <f t="shared" si="41"/>
        <v>36</v>
      </c>
      <c r="X136">
        <v>0</v>
      </c>
      <c r="Y136">
        <v>0.22753212548169444</v>
      </c>
      <c r="Z136">
        <v>0.77016275274219348</v>
      </c>
      <c r="AA136">
        <v>1.3202010940624547</v>
      </c>
      <c r="AB136">
        <v>1.8195131071873103</v>
      </c>
      <c r="AD136">
        <f t="shared" si="32"/>
        <v>0</v>
      </c>
      <c r="AE136">
        <f t="shared" si="33"/>
        <v>0</v>
      </c>
      <c r="AF136">
        <f t="shared" si="34"/>
        <v>0</v>
      </c>
      <c r="AG136">
        <f t="shared" si="35"/>
        <v>0</v>
      </c>
      <c r="AN136">
        <v>35.75</v>
      </c>
      <c r="AO136">
        <f t="shared" si="42"/>
        <v>-5.7260090390353742E-2</v>
      </c>
    </row>
    <row r="137" spans="5:41" x14ac:dyDescent="0.25">
      <c r="E137">
        <f t="shared" si="36"/>
        <v>0</v>
      </c>
      <c r="F137">
        <f t="shared" si="43"/>
        <v>36</v>
      </c>
      <c r="G137">
        <f>NORMSDIST(-'CALL- OPTION'!G137)</f>
        <v>5.4128995670387439E-2</v>
      </c>
      <c r="H137">
        <f>NORMSDIST(-'CALL- OPTION'!I137)</f>
        <v>8.7538058074863909E-2</v>
      </c>
      <c r="I137">
        <f t="shared" si="37"/>
        <v>0.22753212548169444</v>
      </c>
      <c r="J137">
        <f t="shared" si="44"/>
        <v>36</v>
      </c>
      <c r="K137">
        <f>NORMSDIST(-'CALL- OPTION'!N137)</f>
        <v>0.1074945447613459</v>
      </c>
      <c r="L137">
        <f>NORMSDIST(-'CALL- OPTION'!P137)</f>
        <v>0.18769842851233498</v>
      </c>
      <c r="M137">
        <f t="shared" si="38"/>
        <v>0.77016275274219348</v>
      </c>
      <c r="N137">
        <f t="shared" si="45"/>
        <v>36</v>
      </c>
      <c r="O137">
        <f>NORMSDIST(-'CALL- OPTION'!T137)</f>
        <v>0.13619293986990696</v>
      </c>
      <c r="P137">
        <f>NORMSDIST(-'CALL- OPTION'!V137)</f>
        <v>0.25316214432847295</v>
      </c>
      <c r="Q137">
        <f t="shared" si="39"/>
        <v>1.3202010940624547</v>
      </c>
      <c r="R137">
        <f t="shared" si="46"/>
        <v>36</v>
      </c>
      <c r="S137">
        <f>NORMSDIST(-'CALL- OPTION'!Z137)</f>
        <v>0.1709199276384919</v>
      </c>
      <c r="T137">
        <f>NORMSDIST(-'CALL- OPTION'!AB137)</f>
        <v>0.32616191926521876</v>
      </c>
      <c r="U137">
        <f t="shared" si="40"/>
        <v>1.8195131071873103</v>
      </c>
      <c r="W137">
        <f t="shared" si="41"/>
        <v>36.25</v>
      </c>
      <c r="X137">
        <v>0</v>
      </c>
      <c r="Y137">
        <v>0.21437480350480675</v>
      </c>
      <c r="Z137">
        <v>0.74373849436909367</v>
      </c>
      <c r="AA137">
        <v>1.2865871812650829</v>
      </c>
      <c r="AB137">
        <v>1.7817873006619331</v>
      </c>
      <c r="AD137">
        <f t="shared" si="32"/>
        <v>0</v>
      </c>
      <c r="AE137">
        <f t="shared" si="33"/>
        <v>0</v>
      </c>
      <c r="AF137">
        <f t="shared" si="34"/>
        <v>0</v>
      </c>
      <c r="AG137">
        <f t="shared" si="35"/>
        <v>0</v>
      </c>
      <c r="AN137">
        <v>36</v>
      </c>
      <c r="AO137">
        <f t="shared" si="42"/>
        <v>-5.4128995670387439E-2</v>
      </c>
    </row>
    <row r="138" spans="5:41" x14ac:dyDescent="0.25">
      <c r="E138">
        <f t="shared" si="36"/>
        <v>0</v>
      </c>
      <c r="F138">
        <f t="shared" si="43"/>
        <v>36.25</v>
      </c>
      <c r="G138">
        <f>NORMSDIST(-'CALL- OPTION'!G138)</f>
        <v>5.1155233640243755E-2</v>
      </c>
      <c r="H138">
        <f>NORMSDIST(-'CALL- OPTION'!I138)</f>
        <v>8.3216861713930529E-2</v>
      </c>
      <c r="I138">
        <f t="shared" si="37"/>
        <v>0.21437480350480675</v>
      </c>
      <c r="J138">
        <f t="shared" si="44"/>
        <v>36.25</v>
      </c>
      <c r="K138">
        <f>NORMSDIST(-'CALL- OPTION'!N138)</f>
        <v>0.10391822779326605</v>
      </c>
      <c r="L138">
        <f>NORMSDIST(-'CALL- OPTION'!P138)</f>
        <v>0.18247227932347787</v>
      </c>
      <c r="M138">
        <f t="shared" si="38"/>
        <v>0.74373849436909367</v>
      </c>
      <c r="N138">
        <f t="shared" si="45"/>
        <v>36.25</v>
      </c>
      <c r="O138">
        <f>NORMSDIST(-'CALL- OPTION'!T138)</f>
        <v>0.13273254411751367</v>
      </c>
      <c r="P138">
        <f>NORMSDIST(-'CALL- OPTION'!V138)</f>
        <v>0.24807684901890098</v>
      </c>
      <c r="Q138">
        <f t="shared" si="39"/>
        <v>1.2865871812650829</v>
      </c>
      <c r="R138">
        <f t="shared" si="46"/>
        <v>36.25</v>
      </c>
      <c r="S138">
        <f>NORMSDIST(-'CALL- OPTION'!Z138)</f>
        <v>0.16742844626812062</v>
      </c>
      <c r="T138">
        <f>NORMSDIST(-'CALL- OPTION'!AB138)</f>
        <v>0.32118879237291598</v>
      </c>
      <c r="U138">
        <f t="shared" si="40"/>
        <v>1.7817873006619331</v>
      </c>
      <c r="W138">
        <f t="shared" si="41"/>
        <v>36.5</v>
      </c>
      <c r="X138">
        <v>0</v>
      </c>
      <c r="Y138">
        <v>0.20194196091470928</v>
      </c>
      <c r="Z138">
        <v>0.7181944076201674</v>
      </c>
      <c r="AA138">
        <v>1.2538278058411851</v>
      </c>
      <c r="AB138">
        <v>1.7448652763045551</v>
      </c>
      <c r="AD138">
        <f t="shared" si="32"/>
        <v>0</v>
      </c>
      <c r="AE138">
        <f t="shared" si="33"/>
        <v>0</v>
      </c>
      <c r="AF138">
        <f t="shared" si="34"/>
        <v>0</v>
      </c>
      <c r="AG138">
        <f t="shared" si="35"/>
        <v>0</v>
      </c>
      <c r="AN138">
        <v>36.25</v>
      </c>
      <c r="AO138">
        <f t="shared" si="42"/>
        <v>-5.1155233640243755E-2</v>
      </c>
    </row>
    <row r="139" spans="5:41" x14ac:dyDescent="0.25">
      <c r="E139">
        <f t="shared" si="36"/>
        <v>0</v>
      </c>
      <c r="F139">
        <f t="shared" si="43"/>
        <v>36.5</v>
      </c>
      <c r="G139">
        <f>NORMSDIST(-'CALL- OPTION'!G139)</f>
        <v>4.8332051018355776E-2</v>
      </c>
      <c r="H139">
        <f>NORMSDIST(-'CALL- OPTION'!I139)</f>
        <v>7.9086083318141875E-2</v>
      </c>
      <c r="I139">
        <f t="shared" si="37"/>
        <v>0.20194196091470928</v>
      </c>
      <c r="J139">
        <f t="shared" si="44"/>
        <v>36.5</v>
      </c>
      <c r="K139">
        <f>NORMSDIST(-'CALL- OPTION'!N139)</f>
        <v>0.1004526868016373</v>
      </c>
      <c r="L139">
        <f>NORMSDIST(-'CALL- OPTION'!P139)</f>
        <v>0.17737296245333603</v>
      </c>
      <c r="M139">
        <f t="shared" si="38"/>
        <v>0.7181944076201674</v>
      </c>
      <c r="N139">
        <f t="shared" si="45"/>
        <v>36.5</v>
      </c>
      <c r="O139">
        <f>NORMSDIST(-'CALL- OPTION'!T139)</f>
        <v>0.12935634298147147</v>
      </c>
      <c r="P139">
        <f>NORMSDIST(-'CALL- OPTION'!V139)</f>
        <v>0.24308094728893381</v>
      </c>
      <c r="Q139">
        <f t="shared" si="39"/>
        <v>1.2538278058411851</v>
      </c>
      <c r="R139">
        <f t="shared" si="46"/>
        <v>36.5</v>
      </c>
      <c r="S139">
        <f>NORMSDIST(-'CALL- OPTION'!Z139)</f>
        <v>0.16400677859395185</v>
      </c>
      <c r="T139">
        <f>NORMSDIST(-'CALL- OPTION'!AB139)</f>
        <v>0.31628137713949345</v>
      </c>
      <c r="U139">
        <f t="shared" si="40"/>
        <v>1.7448652763045551</v>
      </c>
      <c r="W139">
        <f t="shared" si="41"/>
        <v>36.75</v>
      </c>
      <c r="X139">
        <v>0</v>
      </c>
      <c r="Y139">
        <v>0.19019677692760295</v>
      </c>
      <c r="Z139">
        <v>0.6935031606081381</v>
      </c>
      <c r="AA139">
        <v>1.2219021417175222</v>
      </c>
      <c r="AB139">
        <v>1.7087300995522101</v>
      </c>
      <c r="AD139">
        <f t="shared" si="32"/>
        <v>0</v>
      </c>
      <c r="AE139">
        <f t="shared" si="33"/>
        <v>0</v>
      </c>
      <c r="AF139">
        <f t="shared" si="34"/>
        <v>0</v>
      </c>
      <c r="AG139">
        <f t="shared" si="35"/>
        <v>0</v>
      </c>
      <c r="AN139">
        <v>36.5</v>
      </c>
      <c r="AO139">
        <f t="shared" si="42"/>
        <v>-4.8332051018355776E-2</v>
      </c>
    </row>
    <row r="140" spans="5:41" x14ac:dyDescent="0.25">
      <c r="E140">
        <f t="shared" si="36"/>
        <v>0</v>
      </c>
      <c r="F140">
        <f t="shared" si="43"/>
        <v>36.75</v>
      </c>
      <c r="G140">
        <f>NORMSDIST(-'CALL- OPTION'!G140)</f>
        <v>4.5652887764560023E-2</v>
      </c>
      <c r="H140">
        <f>NORMSDIST(-'CALL- OPTION'!I140)</f>
        <v>7.5139086957030407E-2</v>
      </c>
      <c r="I140">
        <f t="shared" si="37"/>
        <v>0.19019677692760295</v>
      </c>
      <c r="J140">
        <f t="shared" si="44"/>
        <v>36.75</v>
      </c>
      <c r="K140">
        <f>NORMSDIST(-'CALL- OPTION'!N140)</f>
        <v>9.70950314768321E-2</v>
      </c>
      <c r="L140">
        <f>NORMSDIST(-'CALL- OPTION'!P140)</f>
        <v>0.17239843631137727</v>
      </c>
      <c r="M140">
        <f t="shared" si="38"/>
        <v>0.6935031606081381</v>
      </c>
      <c r="N140">
        <f t="shared" si="45"/>
        <v>36.75</v>
      </c>
      <c r="O140">
        <f>NORMSDIST(-'CALL- OPTION'!T140)</f>
        <v>0.12606255922449511</v>
      </c>
      <c r="P140">
        <f>NORMSDIST(-'CALL- OPTION'!V140)</f>
        <v>0.2381735037429604</v>
      </c>
      <c r="Q140">
        <f t="shared" si="39"/>
        <v>1.2219021417175222</v>
      </c>
      <c r="R140">
        <f t="shared" si="46"/>
        <v>36.75</v>
      </c>
      <c r="S140">
        <f>NORMSDIST(-'CALL- OPTION'!Z140)</f>
        <v>0.16065369618997441</v>
      </c>
      <c r="T140">
        <f>NORMSDIST(-'CALL- OPTION'!AB140)</f>
        <v>0.31143927596088355</v>
      </c>
      <c r="U140">
        <f t="shared" si="40"/>
        <v>1.7087300995522101</v>
      </c>
      <c r="W140">
        <f t="shared" si="41"/>
        <v>37</v>
      </c>
      <c r="X140">
        <v>0</v>
      </c>
      <c r="Y140">
        <v>0.17910404627126897</v>
      </c>
      <c r="Z140">
        <v>0.66963813902562563</v>
      </c>
      <c r="AA140">
        <v>1.1907898045354983</v>
      </c>
      <c r="AB140">
        <v>1.6733651596552264</v>
      </c>
      <c r="AD140">
        <f t="shared" si="32"/>
        <v>0</v>
      </c>
      <c r="AE140">
        <f t="shared" si="33"/>
        <v>0</v>
      </c>
      <c r="AF140">
        <f t="shared" si="34"/>
        <v>0</v>
      </c>
      <c r="AG140">
        <f t="shared" si="35"/>
        <v>0</v>
      </c>
      <c r="AN140">
        <v>36.75</v>
      </c>
      <c r="AO140">
        <f t="shared" si="42"/>
        <v>-4.5652887764560023E-2</v>
      </c>
    </row>
    <row r="141" spans="5:41" x14ac:dyDescent="0.25">
      <c r="E141">
        <f t="shared" si="36"/>
        <v>0</v>
      </c>
      <c r="F141">
        <f t="shared" si="43"/>
        <v>37</v>
      </c>
      <c r="G141">
        <f>NORMSDIST(-'CALL- OPTION'!G141)</f>
        <v>4.3111380267505307E-2</v>
      </c>
      <c r="H141">
        <f>NORMSDIST(-'CALL- OPTION'!I141)</f>
        <v>7.1369330157851352E-2</v>
      </c>
      <c r="I141">
        <f t="shared" si="37"/>
        <v>0.17910404627126897</v>
      </c>
      <c r="J141">
        <f t="shared" si="44"/>
        <v>37</v>
      </c>
      <c r="K141">
        <f>NORMSDIST(-'CALL- OPTION'!N141)</f>
        <v>9.384241183602382E-2</v>
      </c>
      <c r="L141">
        <f>NORMSDIST(-'CALL- OPTION'!P141)</f>
        <v>0.16754663177352891</v>
      </c>
      <c r="M141">
        <f t="shared" si="38"/>
        <v>0.66963813902562563</v>
      </c>
      <c r="N141">
        <f t="shared" si="45"/>
        <v>37</v>
      </c>
      <c r="O141">
        <f>NORMSDIST(-'CALL- OPTION'!T141)</f>
        <v>0.12284943651383785</v>
      </c>
      <c r="P141">
        <f>NORMSDIST(-'CALL- OPTION'!V141)</f>
        <v>0.23335356012057495</v>
      </c>
      <c r="Q141">
        <f t="shared" si="39"/>
        <v>1.1907898045354983</v>
      </c>
      <c r="R141">
        <f t="shared" si="46"/>
        <v>37</v>
      </c>
      <c r="S141">
        <f>NORMSDIST(-'CALL- OPTION'!Z141)</f>
        <v>0.15736798204050173</v>
      </c>
      <c r="T141">
        <f>NORMSDIST(-'CALL- OPTION'!AB141)</f>
        <v>0.3066620714966814</v>
      </c>
      <c r="U141">
        <f t="shared" si="40"/>
        <v>1.6733651596552264</v>
      </c>
      <c r="W141">
        <f t="shared" si="41"/>
        <v>37.25</v>
      </c>
      <c r="X141">
        <v>0</v>
      </c>
      <c r="Y141">
        <v>0.16863012978933578</v>
      </c>
      <c r="Z141">
        <v>0.64657343581344495</v>
      </c>
      <c r="AA141">
        <v>1.1604708463185887</v>
      </c>
      <c r="AB141">
        <v>1.6387541656430002</v>
      </c>
      <c r="AD141">
        <f t="shared" si="32"/>
        <v>0</v>
      </c>
      <c r="AE141">
        <f t="shared" si="33"/>
        <v>0</v>
      </c>
      <c r="AF141">
        <f t="shared" si="34"/>
        <v>0</v>
      </c>
      <c r="AG141">
        <f t="shared" si="35"/>
        <v>0</v>
      </c>
      <c r="AN141">
        <v>37</v>
      </c>
      <c r="AO141">
        <f t="shared" si="42"/>
        <v>-4.3111380267505307E-2</v>
      </c>
    </row>
    <row r="142" spans="5:41" x14ac:dyDescent="0.25">
      <c r="E142">
        <f t="shared" si="36"/>
        <v>0</v>
      </c>
      <c r="F142">
        <f t="shared" si="43"/>
        <v>37.25</v>
      </c>
      <c r="G142">
        <f>NORMSDIST(-'CALL- OPTION'!G142)</f>
        <v>4.0701363486761004E-2</v>
      </c>
      <c r="H142">
        <f>NORMSDIST(-'CALL- OPTION'!I142)</f>
        <v>6.7770375005195407E-2</v>
      </c>
      <c r="I142">
        <f t="shared" si="37"/>
        <v>0.16863012978933578</v>
      </c>
      <c r="J142">
        <f t="shared" si="44"/>
        <v>37.25</v>
      </c>
      <c r="K142">
        <f>NORMSDIST(-'CALL- OPTION'!N142)</f>
        <v>9.0692020183480451E-2</v>
      </c>
      <c r="L142">
        <f>NORMSDIST(-'CALL- OPTION'!P142)</f>
        <v>0.16281545675726894</v>
      </c>
      <c r="M142">
        <f t="shared" si="38"/>
        <v>0.64657343581344495</v>
      </c>
      <c r="N142">
        <f t="shared" si="45"/>
        <v>37.25</v>
      </c>
      <c r="O142">
        <f>NORMSDIST(-'CALL- OPTION'!T142)</f>
        <v>0.11971524025732055</v>
      </c>
      <c r="P142">
        <f>NORMSDIST(-'CALL- OPTION'!V142)</f>
        <v>0.22862013740954137</v>
      </c>
      <c r="Q142">
        <f t="shared" si="39"/>
        <v>1.1604708463185887</v>
      </c>
      <c r="R142">
        <f t="shared" si="46"/>
        <v>37.25</v>
      </c>
      <c r="S142">
        <f>NORMSDIST(-'CALL- OPTION'!Z142)</f>
        <v>0.15414843106268561</v>
      </c>
      <c r="T142">
        <f>NORMSDIST(-'CALL- OPTION'!AB142)</f>
        <v>0.30194932788486339</v>
      </c>
      <c r="U142">
        <f t="shared" si="40"/>
        <v>1.6387541656430002</v>
      </c>
      <c r="W142">
        <f t="shared" si="41"/>
        <v>37.5</v>
      </c>
      <c r="X142">
        <v>0</v>
      </c>
      <c r="Y142">
        <v>0.15874290463081642</v>
      </c>
      <c r="Z142">
        <v>0.62428384036799622</v>
      </c>
      <c r="AA142">
        <v>1.1309257499420458</v>
      </c>
      <c r="AB142">
        <v>1.6048811422056284</v>
      </c>
      <c r="AD142">
        <f t="shared" si="32"/>
        <v>0</v>
      </c>
      <c r="AE142">
        <f t="shared" si="33"/>
        <v>0</v>
      </c>
      <c r="AF142">
        <f t="shared" si="34"/>
        <v>0</v>
      </c>
      <c r="AG142">
        <f t="shared" si="35"/>
        <v>0</v>
      </c>
      <c r="AN142">
        <v>37.25</v>
      </c>
      <c r="AO142">
        <f t="shared" si="42"/>
        <v>-4.0701363486761004E-2</v>
      </c>
    </row>
    <row r="143" spans="5:41" x14ac:dyDescent="0.25">
      <c r="E143">
        <f t="shared" si="36"/>
        <v>0</v>
      </c>
      <c r="F143">
        <f t="shared" si="43"/>
        <v>37.5</v>
      </c>
      <c r="G143">
        <f>NORMSDIST(-'CALL- OPTION'!G143)</f>
        <v>3.8416872143658097E-2</v>
      </c>
      <c r="H143">
        <f>NORMSDIST(-'CALL- OPTION'!I143)</f>
        <v>6.433589791822035E-2</v>
      </c>
      <c r="I143">
        <f t="shared" si="37"/>
        <v>0.15874290463081642</v>
      </c>
      <c r="J143">
        <f t="shared" si="44"/>
        <v>37.5</v>
      </c>
      <c r="K143">
        <f>NORMSDIST(-'CALL- OPTION'!N143)</f>
        <v>8.7641092840033213E-2</v>
      </c>
      <c r="L143">
        <f>NORMSDIST(-'CALL- OPTION'!P143)</f>
        <v>0.15820280054686545</v>
      </c>
      <c r="M143">
        <f t="shared" si="38"/>
        <v>0.62428384036799622</v>
      </c>
      <c r="N143">
        <f t="shared" si="45"/>
        <v>37.5</v>
      </c>
      <c r="O143">
        <f>NORMSDIST(-'CALL- OPTION'!T143)</f>
        <v>0.11665825835028415</v>
      </c>
      <c r="P143">
        <f>NORMSDIST(-'CALL- OPTION'!V143)</f>
        <v>0.22397223786584089</v>
      </c>
      <c r="Q143">
        <f t="shared" si="39"/>
        <v>1.1309257499420458</v>
      </c>
      <c r="R143">
        <f t="shared" si="46"/>
        <v>37.5</v>
      </c>
      <c r="S143">
        <f>NORMSDIST(-'CALL- OPTION'!Z143)</f>
        <v>0.15099385058157822</v>
      </c>
      <c r="T143">
        <f>NORMSDIST(-'CALL- OPTION'!AB143)</f>
        <v>0.2973005919123306</v>
      </c>
      <c r="U143">
        <f t="shared" si="40"/>
        <v>1.6048811422056284</v>
      </c>
      <c r="W143">
        <f t="shared" si="41"/>
        <v>37.75</v>
      </c>
      <c r="X143">
        <v>0</v>
      </c>
      <c r="Y143">
        <v>0.14941171425149258</v>
      </c>
      <c r="Z143">
        <v>0.60274482734367174</v>
      </c>
      <c r="AA143">
        <v>1.1021354234264527</v>
      </c>
      <c r="AB143">
        <v>1.5717304255021523</v>
      </c>
      <c r="AD143">
        <f t="shared" si="32"/>
        <v>0</v>
      </c>
      <c r="AE143">
        <f t="shared" si="33"/>
        <v>0</v>
      </c>
      <c r="AF143">
        <f t="shared" si="34"/>
        <v>0</v>
      </c>
      <c r="AG143">
        <f t="shared" si="35"/>
        <v>0</v>
      </c>
      <c r="AN143">
        <v>37.5</v>
      </c>
      <c r="AO143">
        <f t="shared" si="42"/>
        <v>-3.8416872143658097E-2</v>
      </c>
    </row>
    <row r="144" spans="5:41" x14ac:dyDescent="0.25">
      <c r="E144">
        <f t="shared" si="36"/>
        <v>0</v>
      </c>
      <c r="F144">
        <f t="shared" si="43"/>
        <v>37.75</v>
      </c>
      <c r="G144">
        <f>NORMSDIST(-'CALL- OPTION'!G144)</f>
        <v>3.6252141050234457E-2</v>
      </c>
      <c r="H144">
        <f>NORMSDIST(-'CALL- OPTION'!I144)</f>
        <v>6.1059698183363646E-2</v>
      </c>
      <c r="I144">
        <f t="shared" si="37"/>
        <v>0.14941171425149258</v>
      </c>
      <c r="J144">
        <f t="shared" si="44"/>
        <v>37.75</v>
      </c>
      <c r="K144">
        <f>NORMSDIST(-'CALL- OPTION'!N144)</f>
        <v>8.4686911655691893E-2</v>
      </c>
      <c r="L144">
        <f>NORMSDIST(-'CALL- OPTION'!P144)</f>
        <v>0.15370653787602251</v>
      </c>
      <c r="M144">
        <f t="shared" si="38"/>
        <v>0.60274482734367174</v>
      </c>
      <c r="N144">
        <f t="shared" si="45"/>
        <v>37.75</v>
      </c>
      <c r="O144">
        <f>NORMSDIST(-'CALL- OPTION'!T144)</f>
        <v>0.1136768018386099</v>
      </c>
      <c r="P144">
        <f>NORMSDIST(-'CALL- OPTION'!V144)</f>
        <v>0.21940884694323906</v>
      </c>
      <c r="Q144">
        <f t="shared" si="39"/>
        <v>1.1021354234264527</v>
      </c>
      <c r="R144">
        <f t="shared" si="46"/>
        <v>37.75</v>
      </c>
      <c r="S144">
        <f>NORMSDIST(-'CALL- OPTION'!Z144)</f>
        <v>0.14790306076030701</v>
      </c>
      <c r="T144">
        <f>NORMSDIST(-'CALL- OPTION'!AB144)</f>
        <v>0.29271539414228037</v>
      </c>
      <c r="U144">
        <f t="shared" si="40"/>
        <v>1.5717304255021523</v>
      </c>
      <c r="W144">
        <f t="shared" si="41"/>
        <v>38</v>
      </c>
      <c r="X144">
        <v>0</v>
      </c>
      <c r="Y144">
        <v>0.14060731843193985</v>
      </c>
      <c r="Z144">
        <v>0.58193254510280035</v>
      </c>
      <c r="AA144">
        <v>1.074081194075462</v>
      </c>
      <c r="AB144">
        <v>1.5392866589052447</v>
      </c>
      <c r="AD144">
        <f t="shared" si="32"/>
        <v>0</v>
      </c>
      <c r="AE144">
        <f t="shared" si="33"/>
        <v>0</v>
      </c>
      <c r="AF144">
        <f t="shared" si="34"/>
        <v>0</v>
      </c>
      <c r="AG144">
        <f t="shared" si="35"/>
        <v>0</v>
      </c>
      <c r="AN144">
        <v>37.75</v>
      </c>
      <c r="AO144">
        <f t="shared" si="42"/>
        <v>-3.6252141050234457E-2</v>
      </c>
    </row>
    <row r="145" spans="5:41" x14ac:dyDescent="0.25">
      <c r="E145">
        <f t="shared" si="36"/>
        <v>0</v>
      </c>
      <c r="F145">
        <f t="shared" si="43"/>
        <v>38</v>
      </c>
      <c r="G145">
        <f>NORMSDIST(-'CALL- OPTION'!G145)</f>
        <v>3.4201604660926775E-2</v>
      </c>
      <c r="H145">
        <f>NORMSDIST(-'CALL- OPTION'!I145)</f>
        <v>5.7935705319483131E-2</v>
      </c>
      <c r="I145">
        <f t="shared" si="37"/>
        <v>0.14060731843193985</v>
      </c>
      <c r="J145">
        <f t="shared" si="44"/>
        <v>38</v>
      </c>
      <c r="K145">
        <f>NORMSDIST(-'CALL- OPTION'!N145)</f>
        <v>8.182680531885371E-2</v>
      </c>
      <c r="L145">
        <f>NORMSDIST(-'CALL- OPTION'!P145)</f>
        <v>0.14932453277537625</v>
      </c>
      <c r="M145">
        <f t="shared" si="38"/>
        <v>0.58193254510280035</v>
      </c>
      <c r="N145">
        <f t="shared" si="45"/>
        <v>38</v>
      </c>
      <c r="O145">
        <f>NORMSDIST(-'CALL- OPTION'!T145)</f>
        <v>0.11076920550273543</v>
      </c>
      <c r="P145">
        <f>NORMSDIST(-'CALL- OPTION'!V145)</f>
        <v>0.21492893513484229</v>
      </c>
      <c r="Q145">
        <f t="shared" si="39"/>
        <v>1.074081194075462</v>
      </c>
      <c r="R145">
        <f t="shared" si="46"/>
        <v>38</v>
      </c>
      <c r="S145">
        <f>NORMSDIST(-'CALL- OPTION'!Z145)</f>
        <v>0.14487489498782233</v>
      </c>
      <c r="T145">
        <f>NORMSDIST(-'CALL- OPTION'!AB145)</f>
        <v>0.28819324999941831</v>
      </c>
      <c r="U145">
        <f t="shared" si="40"/>
        <v>1.5392866589052447</v>
      </c>
      <c r="W145">
        <f t="shared" si="41"/>
        <v>38.25</v>
      </c>
      <c r="X145">
        <v>0</v>
      </c>
      <c r="Y145">
        <v>0.13230184349640739</v>
      </c>
      <c r="Z145">
        <v>0.56182380386237529</v>
      </c>
      <c r="AA145">
        <v>1.0467448024769634</v>
      </c>
      <c r="AB145">
        <v>1.5075347886918458</v>
      </c>
      <c r="AD145">
        <f t="shared" si="32"/>
        <v>0</v>
      </c>
      <c r="AE145">
        <f t="shared" si="33"/>
        <v>0</v>
      </c>
      <c r="AF145">
        <f t="shared" si="34"/>
        <v>0</v>
      </c>
      <c r="AG145">
        <f t="shared" si="35"/>
        <v>0</v>
      </c>
      <c r="AN145">
        <v>38</v>
      </c>
      <c r="AO145">
        <f t="shared" si="42"/>
        <v>-3.4201604660926775E-2</v>
      </c>
    </row>
    <row r="146" spans="5:41" x14ac:dyDescent="0.25">
      <c r="E146">
        <f t="shared" si="36"/>
        <v>0</v>
      </c>
      <c r="F146">
        <f t="shared" si="43"/>
        <v>38.25</v>
      </c>
      <c r="G146">
        <f>NORMSDIST(-'CALL- OPTION'!G146)</f>
        <v>3.2259895926895606E-2</v>
      </c>
      <c r="H146">
        <f>NORMSDIST(-'CALL- OPTION'!I146)</f>
        <v>5.4957985351037048E-2</v>
      </c>
      <c r="I146">
        <f t="shared" si="37"/>
        <v>0.13230184349640739</v>
      </c>
      <c r="J146">
        <f t="shared" si="44"/>
        <v>38.25</v>
      </c>
      <c r="K146">
        <f>NORMSDIST(-'CALL- OPTION'!N146)</f>
        <v>7.9058150475018574E-2</v>
      </c>
      <c r="L146">
        <f>NORMSDIST(-'CALL- OPTION'!P146)</f>
        <v>0.14505464219241351</v>
      </c>
      <c r="M146">
        <f t="shared" si="38"/>
        <v>0.56182380386237529</v>
      </c>
      <c r="N146">
        <f t="shared" si="45"/>
        <v>38.25</v>
      </c>
      <c r="O146">
        <f>NORMSDIST(-'CALL- OPTION'!T146)</f>
        <v>0.10793382836737793</v>
      </c>
      <c r="P146">
        <f>NORMSDIST(-'CALL- OPTION'!V146)</f>
        <v>0.21053145972913315</v>
      </c>
      <c r="Q146">
        <f t="shared" si="39"/>
        <v>1.0467448024769634</v>
      </c>
      <c r="R146">
        <f t="shared" si="46"/>
        <v>38.25</v>
      </c>
      <c r="S146">
        <f>NORMSDIST(-'CALL- OPTION'!Z146)</f>
        <v>0.14190820022656353</v>
      </c>
      <c r="T146">
        <f>NORMSDIST(-'CALL- OPTION'!AB146)</f>
        <v>0.28373366081403384</v>
      </c>
      <c r="U146">
        <f t="shared" si="40"/>
        <v>1.5075347886918458</v>
      </c>
      <c r="W146">
        <f t="shared" si="41"/>
        <v>38.5</v>
      </c>
      <c r="X146">
        <v>0</v>
      </c>
      <c r="Y146">
        <v>0.12446873289740701</v>
      </c>
      <c r="Z146">
        <v>0.54239606358363579</v>
      </c>
      <c r="AA146">
        <v>1.0201083963856128</v>
      </c>
      <c r="AB146">
        <v>1.4764600596884581</v>
      </c>
      <c r="AD146">
        <f t="shared" si="32"/>
        <v>0</v>
      </c>
      <c r="AE146">
        <f t="shared" si="33"/>
        <v>0</v>
      </c>
      <c r="AF146">
        <f t="shared" si="34"/>
        <v>0</v>
      </c>
      <c r="AG146">
        <f t="shared" si="35"/>
        <v>0</v>
      </c>
      <c r="AN146">
        <v>38.25</v>
      </c>
      <c r="AO146">
        <f t="shared" si="42"/>
        <v>-3.2259895926895606E-2</v>
      </c>
    </row>
    <row r="147" spans="5:41" x14ac:dyDescent="0.25">
      <c r="E147">
        <f t="shared" si="36"/>
        <v>0</v>
      </c>
      <c r="F147">
        <f t="shared" si="43"/>
        <v>38.5</v>
      </c>
      <c r="G147">
        <f>NORMSDIST(-'CALL- OPTION'!G147)</f>
        <v>3.0421844528134769E-2</v>
      </c>
      <c r="H147">
        <f>NORMSDIST(-'CALL- OPTION'!I147)</f>
        <v>5.2120746063229501E-2</v>
      </c>
      <c r="I147">
        <f t="shared" si="37"/>
        <v>0.12446873289740701</v>
      </c>
      <c r="J147">
        <f t="shared" si="44"/>
        <v>38.5</v>
      </c>
      <c r="K147">
        <f>NORMSDIST(-'CALL- OPTION'!N147)</f>
        <v>7.6378372667394723E-2</v>
      </c>
      <c r="L147">
        <f>NORMSDIST(-'CALL- OPTION'!P147)</f>
        <v>0.1408947193914786</v>
      </c>
      <c r="M147">
        <f t="shared" si="38"/>
        <v>0.54239606358363579</v>
      </c>
      <c r="N147">
        <f t="shared" si="45"/>
        <v>38.5</v>
      </c>
      <c r="O147">
        <f>NORMSDIST(-'CALL- OPTION'!T147)</f>
        <v>0.10516905414147072</v>
      </c>
      <c r="P147">
        <f>NORMSDIST(-'CALL- OPTION'!V147)</f>
        <v>0.20621536648298314</v>
      </c>
      <c r="Q147">
        <f t="shared" si="39"/>
        <v>1.0201083963856128</v>
      </c>
      <c r="R147">
        <f t="shared" si="46"/>
        <v>38.5</v>
      </c>
      <c r="S147">
        <f>NORMSDIST(-'CALL- OPTION'!Z147)</f>
        <v>0.13900183732229346</v>
      </c>
      <c r="T147">
        <f>NORMSDIST(-'CALL- OPTION'!AB147)</f>
        <v>0.27933611482596821</v>
      </c>
      <c r="U147">
        <f t="shared" si="40"/>
        <v>1.4764600596884581</v>
      </c>
      <c r="W147">
        <f t="shared" si="41"/>
        <v>38.75</v>
      </c>
      <c r="X147">
        <v>0</v>
      </c>
      <c r="Y147">
        <v>0.11708269831267382</v>
      </c>
      <c r="Z147">
        <v>0.52362742164746834</v>
      </c>
      <c r="AA147">
        <v>0.99415452450363606</v>
      </c>
      <c r="AB147">
        <v>1.4460480108793687</v>
      </c>
      <c r="AD147">
        <f t="shared" si="32"/>
        <v>0</v>
      </c>
      <c r="AE147">
        <f t="shared" si="33"/>
        <v>0</v>
      </c>
      <c r="AF147">
        <f t="shared" si="34"/>
        <v>0</v>
      </c>
      <c r="AG147">
        <f t="shared" si="35"/>
        <v>0</v>
      </c>
      <c r="AN147">
        <v>38.5</v>
      </c>
      <c r="AO147">
        <f t="shared" si="42"/>
        <v>-3.0421844528134769E-2</v>
      </c>
    </row>
    <row r="148" spans="5:41" x14ac:dyDescent="0.25">
      <c r="E148">
        <f t="shared" si="36"/>
        <v>0</v>
      </c>
      <c r="F148">
        <f t="shared" si="43"/>
        <v>38.75</v>
      </c>
      <c r="G148">
        <f>NORMSDIST(-'CALL- OPTION'!G148)</f>
        <v>2.8682474553831081E-2</v>
      </c>
      <c r="H148">
        <f>NORMSDIST(-'CALL- OPTION'!I148)</f>
        <v>4.9418341311058461E-2</v>
      </c>
      <c r="I148">
        <f t="shared" si="37"/>
        <v>0.11708269831267382</v>
      </c>
      <c r="J148">
        <f t="shared" si="44"/>
        <v>38.75</v>
      </c>
      <c r="K148">
        <f>NORMSDIST(-'CALL- OPTION'!N148)</f>
        <v>7.378494711125233E-2</v>
      </c>
      <c r="L148">
        <f>NORMSDIST(-'CALL- OPTION'!P148)</f>
        <v>0.13684261714158488</v>
      </c>
      <c r="M148">
        <f t="shared" si="38"/>
        <v>0.52362742164746834</v>
      </c>
      <c r="N148">
        <f t="shared" si="45"/>
        <v>38.75</v>
      </c>
      <c r="O148">
        <f>NORMSDIST(-'CALL- OPTION'!T148)</f>
        <v>0.10247329159261777</v>
      </c>
      <c r="P148">
        <f>NORMSDIST(-'CALL- OPTION'!V148)</f>
        <v>0.20197959121414827</v>
      </c>
      <c r="Q148">
        <f t="shared" si="39"/>
        <v>0.99415452450363606</v>
      </c>
      <c r="R148">
        <f t="shared" si="46"/>
        <v>38.75</v>
      </c>
      <c r="S148">
        <f>NORMSDIST(-'CALL- OPTION'!Z148)</f>
        <v>0.1361546812782449</v>
      </c>
      <c r="T148">
        <f>NORMSDIST(-'CALL- OPTION'!AB148)</f>
        <v>0.27500008814950427</v>
      </c>
      <c r="U148">
        <f t="shared" si="40"/>
        <v>1.4460480108793687</v>
      </c>
      <c r="W148">
        <f t="shared" si="41"/>
        <v>39</v>
      </c>
      <c r="X148">
        <v>0</v>
      </c>
      <c r="Y148">
        <v>0.11011967138409573</v>
      </c>
      <c r="Z148">
        <v>0.50549660035588273</v>
      </c>
      <c r="AA148">
        <v>0.96886613017580636</v>
      </c>
      <c r="AB148">
        <v>1.4162844709855342</v>
      </c>
      <c r="AD148">
        <f t="shared" si="32"/>
        <v>0</v>
      </c>
      <c r="AE148">
        <f t="shared" si="33"/>
        <v>0</v>
      </c>
      <c r="AF148">
        <f t="shared" si="34"/>
        <v>0</v>
      </c>
      <c r="AG148">
        <f t="shared" si="35"/>
        <v>0</v>
      </c>
      <c r="AN148">
        <v>38.75</v>
      </c>
      <c r="AO148">
        <f t="shared" si="42"/>
        <v>-2.8682474553831081E-2</v>
      </c>
    </row>
    <row r="149" spans="5:41" x14ac:dyDescent="0.25">
      <c r="E149">
        <f t="shared" si="36"/>
        <v>0</v>
      </c>
      <c r="F149">
        <f t="shared" si="43"/>
        <v>39</v>
      </c>
      <c r="G149">
        <f>NORMSDIST(-'CALL- OPTION'!G149)</f>
        <v>2.7037001696839272E-2</v>
      </c>
      <c r="H149">
        <f>NORMSDIST(-'CALL- OPTION'!I149)</f>
        <v>4.6845274451967948E-2</v>
      </c>
      <c r="I149">
        <f t="shared" si="37"/>
        <v>0.11011967138409573</v>
      </c>
      <c r="J149">
        <f t="shared" si="44"/>
        <v>39</v>
      </c>
      <c r="K149">
        <f>NORMSDIST(-'CALL- OPTION'!N149)</f>
        <v>7.1275399313358745E-2</v>
      </c>
      <c r="L149">
        <f>NORMSDIST(-'CALL- OPTION'!P149)</f>
        <v>0.13289619069977035</v>
      </c>
      <c r="M149">
        <f t="shared" si="38"/>
        <v>0.50549660035588273</v>
      </c>
      <c r="N149">
        <f t="shared" si="45"/>
        <v>39</v>
      </c>
      <c r="O149">
        <f>NORMSDIST(-'CALL- OPTION'!T149)</f>
        <v>9.984497486017084E-2</v>
      </c>
      <c r="P149">
        <f>NORMSDIST(-'CALL- OPTION'!V149)</f>
        <v>0.19782306131574393</v>
      </c>
      <c r="Q149">
        <f t="shared" si="39"/>
        <v>0.96886613017580636</v>
      </c>
      <c r="R149">
        <f t="shared" si="46"/>
        <v>39</v>
      </c>
      <c r="S149">
        <f>NORMSDIST(-'CALL- OPTION'!Z149)</f>
        <v>0.13336562149563025</v>
      </c>
      <c r="T149">
        <f>NORMSDIST(-'CALL- OPTION'!AB149)</f>
        <v>0.27072504570021172</v>
      </c>
      <c r="U149">
        <f t="shared" si="40"/>
        <v>1.4162844709855342</v>
      </c>
      <c r="W149">
        <f t="shared" si="41"/>
        <v>39.25</v>
      </c>
      <c r="X149">
        <v>0</v>
      </c>
      <c r="Y149">
        <v>0.10355675621230875</v>
      </c>
      <c r="Z149">
        <v>0.48798293429681161</v>
      </c>
      <c r="AA149">
        <v>0.94422654501338954</v>
      </c>
      <c r="AB149">
        <v>1.387155554021283</v>
      </c>
      <c r="AD149">
        <f t="shared" si="32"/>
        <v>0</v>
      </c>
      <c r="AE149">
        <f t="shared" si="33"/>
        <v>0</v>
      </c>
      <c r="AF149">
        <f t="shared" si="34"/>
        <v>0</v>
      </c>
      <c r="AG149">
        <f t="shared" si="35"/>
        <v>0</v>
      </c>
      <c r="AN149">
        <v>39</v>
      </c>
      <c r="AO149">
        <f t="shared" si="42"/>
        <v>-2.7037001696839272E-2</v>
      </c>
    </row>
    <row r="150" spans="5:41" x14ac:dyDescent="0.25">
      <c r="E150">
        <f t="shared" si="36"/>
        <v>0</v>
      </c>
      <c r="F150">
        <f t="shared" si="43"/>
        <v>39.25</v>
      </c>
      <c r="G150">
        <f>NORMSDIST(-'CALL- OPTION'!G150)</f>
        <v>2.548083002364435E-2</v>
      </c>
      <c r="H150">
        <f>NORMSDIST(-'CALL- OPTION'!I150)</f>
        <v>4.4396200969372024E-2</v>
      </c>
      <c r="I150">
        <f t="shared" si="37"/>
        <v>0.10355675621230875</v>
      </c>
      <c r="J150">
        <f t="shared" si="44"/>
        <v>39.25</v>
      </c>
      <c r="K150">
        <f>NORMSDIST(-'CALL- OPTION'!N150)</f>
        <v>6.8847305547316343E-2</v>
      </c>
      <c r="L150">
        <f>NORMSDIST(-'CALL- OPTION'!P150)</f>
        <v>0.12905330059771894</v>
      </c>
      <c r="M150">
        <f t="shared" si="38"/>
        <v>0.48798293429681161</v>
      </c>
      <c r="N150">
        <f t="shared" si="45"/>
        <v>39.25</v>
      </c>
      <c r="O150">
        <f>NORMSDIST(-'CALL- OPTION'!T150)</f>
        <v>9.7282563710846565E-2</v>
      </c>
      <c r="P150">
        <f>NORMSDIST(-'CALL- OPTION'!V150)</f>
        <v>0.19374469719518761</v>
      </c>
      <c r="Q150">
        <f t="shared" si="39"/>
        <v>0.94422654501338954</v>
      </c>
      <c r="R150">
        <f t="shared" si="46"/>
        <v>39.25</v>
      </c>
      <c r="S150">
        <f>NORMSDIST(-'CALL- OPTION'!Z150)</f>
        <v>0.13063356198247011</v>
      </c>
      <c r="T150">
        <f>NORMSDIST(-'CALL- OPTION'!AB150)</f>
        <v>0.26651044208477259</v>
      </c>
      <c r="U150">
        <f t="shared" si="40"/>
        <v>1.387155554021283</v>
      </c>
      <c r="W150">
        <f t="shared" si="41"/>
        <v>39.5</v>
      </c>
      <c r="X150">
        <v>0</v>
      </c>
      <c r="Y150">
        <v>9.7372182705897425E-2</v>
      </c>
      <c r="Z150">
        <v>0.47106635760701421</v>
      </c>
      <c r="AA150">
        <v>0.92021948246097818</v>
      </c>
      <c r="AB150">
        <v>1.3586476548356918</v>
      </c>
      <c r="AD150">
        <f t="shared" si="32"/>
        <v>0</v>
      </c>
      <c r="AE150">
        <f t="shared" si="33"/>
        <v>0</v>
      </c>
      <c r="AF150">
        <f t="shared" si="34"/>
        <v>0</v>
      </c>
      <c r="AG150">
        <f t="shared" si="35"/>
        <v>0</v>
      </c>
      <c r="AN150">
        <v>39.25</v>
      </c>
      <c r="AO150">
        <f t="shared" si="42"/>
        <v>-2.548083002364435E-2</v>
      </c>
    </row>
    <row r="151" spans="5:41" x14ac:dyDescent="0.25">
      <c r="E151">
        <f t="shared" si="36"/>
        <v>0</v>
      </c>
      <c r="F151">
        <f t="shared" si="43"/>
        <v>39.5</v>
      </c>
      <c r="G151">
        <f>NORMSDIST(-'CALL- OPTION'!G151)</f>
        <v>2.4009548376817159E-2</v>
      </c>
      <c r="H151">
        <f>NORMSDIST(-'CALL- OPTION'!I151)</f>
        <v>4.2065930351724241E-2</v>
      </c>
      <c r="I151">
        <f t="shared" si="37"/>
        <v>9.7372182705897425E-2</v>
      </c>
      <c r="J151">
        <f t="shared" si="44"/>
        <v>39.5</v>
      </c>
      <c r="K151">
        <f>NORMSDIST(-'CALL- OPTION'!N151)</f>
        <v>6.6498293195117644E-2</v>
      </c>
      <c r="L151">
        <f>NORMSDIST(-'CALL- OPTION'!P151)</f>
        <v>0.1253118152393343</v>
      </c>
      <c r="M151">
        <f t="shared" si="38"/>
        <v>0.47106635760701421</v>
      </c>
      <c r="N151">
        <f t="shared" si="45"/>
        <v>39.5</v>
      </c>
      <c r="O151">
        <f>NORMSDIST(-'CALL- OPTION'!T151)</f>
        <v>9.4784543740613555E-2</v>
      </c>
      <c r="P151">
        <f>NORMSDIST(-'CALL- OPTION'!V151)</f>
        <v>0.18974341364007799</v>
      </c>
      <c r="Q151">
        <f t="shared" si="39"/>
        <v>0.92021948246097818</v>
      </c>
      <c r="R151">
        <f t="shared" si="46"/>
        <v>39.5</v>
      </c>
      <c r="S151">
        <f>NORMSDIST(-'CALL- OPTION'!Z151)</f>
        <v>0.12795742153260733</v>
      </c>
      <c r="T151">
        <f>NORMSDIST(-'CALL- OPTION'!AB151)</f>
        <v>0.26235572245481531</v>
      </c>
      <c r="U151">
        <f t="shared" si="40"/>
        <v>1.3586476548356918</v>
      </c>
      <c r="W151">
        <f t="shared" si="41"/>
        <v>39.75</v>
      </c>
      <c r="X151">
        <v>0</v>
      </c>
      <c r="Y151">
        <v>9.1545260870370515E-2</v>
      </c>
      <c r="Z151">
        <v>0.4547273911653269</v>
      </c>
      <c r="AA151">
        <v>0.89682903131922176</v>
      </c>
      <c r="AB151">
        <v>1.3307474446448007</v>
      </c>
      <c r="AD151">
        <f t="shared" si="32"/>
        <v>0</v>
      </c>
      <c r="AE151">
        <f t="shared" si="33"/>
        <v>0</v>
      </c>
      <c r="AF151">
        <f t="shared" si="34"/>
        <v>0</v>
      </c>
      <c r="AG151">
        <f t="shared" si="35"/>
        <v>0</v>
      </c>
      <c r="AN151">
        <v>39.5</v>
      </c>
      <c r="AO151">
        <f t="shared" si="42"/>
        <v>-2.4009548376817159E-2</v>
      </c>
    </row>
    <row r="152" spans="5:41" x14ac:dyDescent="0.25">
      <c r="E152">
        <f t="shared" si="36"/>
        <v>0</v>
      </c>
      <c r="F152">
        <f t="shared" si="43"/>
        <v>39.75</v>
      </c>
      <c r="G152">
        <f>NORMSDIST(-'CALL- OPTION'!G152)</f>
        <v>2.2618926462750388E-2</v>
      </c>
      <c r="H152">
        <f>NORMSDIST(-'CALL- OPTION'!I152)</f>
        <v>3.9849427289093013E-2</v>
      </c>
      <c r="I152">
        <f t="shared" si="37"/>
        <v>9.1545260870370515E-2</v>
      </c>
      <c r="J152">
        <f t="shared" si="44"/>
        <v>39.75</v>
      </c>
      <c r="K152">
        <f>NORMSDIST(-'CALL- OPTION'!N152)</f>
        <v>6.4226040964734568E-2</v>
      </c>
      <c r="L152">
        <f>NORMSDIST(-'CALL- OPTION'!P152)</f>
        <v>0.12166961331688557</v>
      </c>
      <c r="M152">
        <f t="shared" si="38"/>
        <v>0.4547273911653269</v>
      </c>
      <c r="N152">
        <f t="shared" si="45"/>
        <v>39.75</v>
      </c>
      <c r="O152">
        <f>NORMSDIST(-'CALL- OPTION'!T152)</f>
        <v>9.2349426526401268E-2</v>
      </c>
      <c r="P152">
        <f>NORMSDIST(-'CALL- OPTION'!V152)</f>
        <v>0.1858181211134578</v>
      </c>
      <c r="Q152">
        <f t="shared" si="39"/>
        <v>0.89682903131922176</v>
      </c>
      <c r="R152">
        <f t="shared" si="46"/>
        <v>39.75</v>
      </c>
      <c r="S152">
        <f>NORMSDIST(-'CALL- OPTION'!Z152)</f>
        <v>0.12533613387668613</v>
      </c>
      <c r="T152">
        <f>NORMSDIST(-'CALL- OPTION'!AB152)</f>
        <v>0.25826032332577031</v>
      </c>
      <c r="U152">
        <f t="shared" si="40"/>
        <v>1.3307474446448007</v>
      </c>
      <c r="W152">
        <f t="shared" si="41"/>
        <v>40</v>
      </c>
      <c r="X152">
        <v>0</v>
      </c>
      <c r="Y152">
        <v>8.6056336109428089E-2</v>
      </c>
      <c r="Z152">
        <v>0.43894712974597061</v>
      </c>
      <c r="AA152">
        <v>0.87403964923552024</v>
      </c>
      <c r="AB152">
        <v>1.3034418665606262</v>
      </c>
      <c r="AD152">
        <f t="shared" si="32"/>
        <v>0</v>
      </c>
      <c r="AE152">
        <f t="shared" si="33"/>
        <v>0</v>
      </c>
      <c r="AF152">
        <f t="shared" si="34"/>
        <v>0</v>
      </c>
      <c r="AG152">
        <f t="shared" si="35"/>
        <v>0</v>
      </c>
      <c r="AN152">
        <v>39.75</v>
      </c>
      <c r="AO152">
        <f t="shared" si="42"/>
        <v>-2.2618926462750388E-2</v>
      </c>
    </row>
    <row r="153" spans="5:41" x14ac:dyDescent="0.25">
      <c r="E153">
        <f t="shared" si="36"/>
        <v>0</v>
      </c>
      <c r="F153">
        <f t="shared" si="43"/>
        <v>40</v>
      </c>
      <c r="G153">
        <f>NORMSDIST(-'CALL- OPTION'!G153)</f>
        <v>2.1304910673400679E-2</v>
      </c>
      <c r="H153">
        <f>NORMSDIST(-'CALL- OPTION'!I153)</f>
        <v>3.7741812246406228E-2</v>
      </c>
      <c r="I153">
        <f t="shared" si="37"/>
        <v>8.6056336109428089E-2</v>
      </c>
      <c r="J153">
        <f t="shared" si="44"/>
        <v>40</v>
      </c>
      <c r="K153">
        <f>NORMSDIST(-'CALL- OPTION'!N153)</f>
        <v>6.202827899307814E-2</v>
      </c>
      <c r="L153">
        <f>NORMSDIST(-'CALL- OPTION'!P153)</f>
        <v>0.11812458605325822</v>
      </c>
      <c r="M153">
        <f t="shared" si="38"/>
        <v>0.43894712974597061</v>
      </c>
      <c r="N153">
        <f t="shared" si="45"/>
        <v>40</v>
      </c>
      <c r="O153">
        <f>NORMSDIST(-'CALL- OPTION'!T153)</f>
        <v>8.997574973101044E-2</v>
      </c>
      <c r="P153">
        <f>NORMSDIST(-'CALL- OPTION'!V153)</f>
        <v>0.18196772698087951</v>
      </c>
      <c r="Q153">
        <f t="shared" si="39"/>
        <v>0.87403964923552024</v>
      </c>
      <c r="R153">
        <f t="shared" si="46"/>
        <v>40</v>
      </c>
      <c r="S153">
        <f>NORMSDIST(-'CALL- OPTION'!Z153)</f>
        <v>0.12276864780679256</v>
      </c>
      <c r="T153">
        <f>NORMSDIST(-'CALL- OPTION'!AB153)</f>
        <v>0.25422367336175761</v>
      </c>
      <c r="U153">
        <f t="shared" si="40"/>
        <v>1.3034418665606262</v>
      </c>
      <c r="W153">
        <f t="shared" si="41"/>
        <v>40.25</v>
      </c>
      <c r="X153">
        <v>0</v>
      </c>
      <c r="Y153">
        <v>8.0886745599334287E-2</v>
      </c>
      <c r="Z153">
        <v>0.42370722915957604</v>
      </c>
      <c r="AA153">
        <v>0.85183615617401642</v>
      </c>
      <c r="AB153">
        <v>1.2767181311224283</v>
      </c>
      <c r="AD153">
        <f t="shared" si="32"/>
        <v>0</v>
      </c>
      <c r="AE153">
        <f t="shared" si="33"/>
        <v>0</v>
      </c>
      <c r="AF153">
        <f t="shared" si="34"/>
        <v>0</v>
      </c>
      <c r="AG153">
        <f t="shared" si="35"/>
        <v>0</v>
      </c>
      <c r="AN153">
        <v>40</v>
      </c>
      <c r="AO153">
        <f t="shared" si="42"/>
        <v>-2.1304910673400679E-2</v>
      </c>
    </row>
    <row r="154" spans="5:41" x14ac:dyDescent="0.25">
      <c r="E154">
        <f t="shared" si="36"/>
        <v>0</v>
      </c>
      <c r="F154">
        <f t="shared" si="43"/>
        <v>40.25</v>
      </c>
      <c r="G154">
        <f>NORMSDIST(-'CALL- OPTION'!G154)</f>
        <v>2.0063619686869653E-2</v>
      </c>
      <c r="H154">
        <f>NORMSDIST(-'CALL- OPTION'!I154)</f>
        <v>3.5738361469674726E-2</v>
      </c>
      <c r="I154">
        <f t="shared" si="37"/>
        <v>8.0886745599334287E-2</v>
      </c>
      <c r="J154">
        <f t="shared" si="44"/>
        <v>40.25</v>
      </c>
      <c r="K154">
        <f>NORMSDIST(-'CALL- OPTION'!N154)</f>
        <v>5.9902788843188115E-2</v>
      </c>
      <c r="L154">
        <f>NORMSDIST(-'CALL- OPTION'!P154)</f>
        <v>0.11467463927773891</v>
      </c>
      <c r="M154">
        <f t="shared" si="38"/>
        <v>0.42370722915957604</v>
      </c>
      <c r="N154">
        <f t="shared" si="45"/>
        <v>40.25</v>
      </c>
      <c r="O154">
        <f>NORMSDIST(-'CALL- OPTION'!T154)</f>
        <v>8.7662077164435526E-2</v>
      </c>
      <c r="P154">
        <f>NORMSDIST(-'CALL- OPTION'!V154)</f>
        <v>0.17819113667165939</v>
      </c>
      <c r="Q154">
        <f t="shared" si="39"/>
        <v>0.85183615617401642</v>
      </c>
      <c r="R154">
        <f t="shared" si="46"/>
        <v>40.25</v>
      </c>
      <c r="S154">
        <f>NORMSDIST(-'CALL- OPTION'!Z154)</f>
        <v>0.12025392727637134</v>
      </c>
      <c r="T154">
        <f>NORMSDIST(-'CALL- OPTION'!AB154)</f>
        <v>0.25024519412750534</v>
      </c>
      <c r="U154">
        <f t="shared" si="40"/>
        <v>1.2767181311224283</v>
      </c>
      <c r="W154">
        <f t="shared" si="41"/>
        <v>40.5</v>
      </c>
      <c r="X154">
        <v>0</v>
      </c>
      <c r="Y154">
        <v>7.6018775786464099E-2</v>
      </c>
      <c r="Z154">
        <v>0.40898989340721936</v>
      </c>
      <c r="AA154">
        <v>0.83020372787539021</v>
      </c>
      <c r="AB154">
        <v>1.2505637118352446</v>
      </c>
      <c r="AD154">
        <f t="shared" si="32"/>
        <v>0</v>
      </c>
      <c r="AE154">
        <f t="shared" si="33"/>
        <v>0</v>
      </c>
      <c r="AF154">
        <f t="shared" si="34"/>
        <v>0</v>
      </c>
      <c r="AG154">
        <f t="shared" si="35"/>
        <v>0</v>
      </c>
      <c r="AN154">
        <v>40.25</v>
      </c>
      <c r="AO154">
        <f t="shared" si="42"/>
        <v>-2.0063619686869653E-2</v>
      </c>
    </row>
    <row r="155" spans="5:41" x14ac:dyDescent="0.25">
      <c r="E155">
        <f t="shared" si="36"/>
        <v>0</v>
      </c>
      <c r="F155">
        <f t="shared" si="43"/>
        <v>40.5</v>
      </c>
      <c r="G155">
        <f>NORMSDIST(-'CALL- OPTION'!G155)</f>
        <v>1.8891339887941325E-2</v>
      </c>
      <c r="H155">
        <f>NORMSDIST(-'CALL- OPTION'!I155)</f>
        <v>3.3834506478626104E-2</v>
      </c>
      <c r="I155">
        <f t="shared" si="37"/>
        <v>7.6018775786464099E-2</v>
      </c>
      <c r="J155">
        <f t="shared" si="44"/>
        <v>40.5</v>
      </c>
      <c r="K155">
        <f>NORMSDIST(-'CALL- OPTION'!N155)</f>
        <v>5.7847403404056606E-2</v>
      </c>
      <c r="L155">
        <f>NORMSDIST(-'CALL- OPTION'!P155)</f>
        <v>0.11131769534263893</v>
      </c>
      <c r="M155">
        <f t="shared" si="38"/>
        <v>0.40898989340721936</v>
      </c>
      <c r="N155">
        <f t="shared" si="45"/>
        <v>40.5</v>
      </c>
      <c r="O155">
        <f>NORMSDIST(-'CALL- OPTION'!T155)</f>
        <v>8.5406998804651163E-2</v>
      </c>
      <c r="P155">
        <f>NORMSDIST(-'CALL- OPTION'!V155)</f>
        <v>0.17448725477667279</v>
      </c>
      <c r="Q155">
        <f t="shared" si="39"/>
        <v>0.83020372787539021</v>
      </c>
      <c r="R155">
        <f t="shared" si="46"/>
        <v>40.5</v>
      </c>
      <c r="S155">
        <f>NORMSDIST(-'CALL- OPTION'!Z155)</f>
        <v>0.1177909514769586</v>
      </c>
      <c r="T155">
        <f>NORMSDIST(-'CALL- OPTION'!AB155)</f>
        <v>0.24632430080828349</v>
      </c>
      <c r="U155">
        <f t="shared" si="40"/>
        <v>1.2505637118352446</v>
      </c>
      <c r="W155">
        <f t="shared" si="41"/>
        <v>40.75</v>
      </c>
      <c r="X155">
        <v>0</v>
      </c>
      <c r="Y155">
        <v>7.1435621048277831E-2</v>
      </c>
      <c r="Z155">
        <v>0.39477786187085373</v>
      </c>
      <c r="AA155">
        <v>0.80912788931620883</v>
      </c>
      <c r="AB155">
        <v>1.2249663407205249</v>
      </c>
      <c r="AD155">
        <f t="shared" si="32"/>
        <v>0</v>
      </c>
      <c r="AE155">
        <f t="shared" si="33"/>
        <v>0</v>
      </c>
      <c r="AF155">
        <f t="shared" si="34"/>
        <v>0</v>
      </c>
      <c r="AG155">
        <f t="shared" si="35"/>
        <v>0</v>
      </c>
      <c r="AN155">
        <v>40.5</v>
      </c>
      <c r="AO155">
        <f t="shared" si="42"/>
        <v>-1.8891339887941325E-2</v>
      </c>
    </row>
    <row r="156" spans="5:41" x14ac:dyDescent="0.25">
      <c r="E156">
        <f t="shared" si="36"/>
        <v>0</v>
      </c>
      <c r="F156">
        <f t="shared" si="43"/>
        <v>40.75</v>
      </c>
      <c r="G156">
        <f>NORMSDIST(-'CALL- OPTION'!G156)</f>
        <v>1.7784520646156137E-2</v>
      </c>
      <c r="H156">
        <f>NORMSDIST(-'CALL- OPTION'!I156)</f>
        <v>3.2025833096295246E-2</v>
      </c>
      <c r="I156">
        <f t="shared" si="37"/>
        <v>7.1435621048277831E-2</v>
      </c>
      <c r="J156">
        <f t="shared" si="44"/>
        <v>40.75</v>
      </c>
      <c r="K156">
        <f>NORMSDIST(-'CALL- OPTION'!N156)</f>
        <v>5.5860006701041943E-2</v>
      </c>
      <c r="L156">
        <f>NORMSDIST(-'CALL- OPTION'!P156)</f>
        <v>0.10805169488792438</v>
      </c>
      <c r="M156">
        <f t="shared" si="38"/>
        <v>0.39477786187085373</v>
      </c>
      <c r="N156">
        <f t="shared" si="45"/>
        <v>40.75</v>
      </c>
      <c r="O156">
        <f>NORMSDIST(-'CALL- OPTION'!T156)</f>
        <v>8.3209130780757978E-2</v>
      </c>
      <c r="P156">
        <f>NORMSDIST(-'CALL- OPTION'!V156)</f>
        <v>0.17085498608500169</v>
      </c>
      <c r="Q156">
        <f t="shared" si="39"/>
        <v>0.80912788931620883</v>
      </c>
      <c r="R156">
        <f t="shared" si="46"/>
        <v>40.75</v>
      </c>
      <c r="S156">
        <f>NORMSDIST(-'CALL- OPTION'!Z156)</f>
        <v>0.1153787148931931</v>
      </c>
      <c r="T156">
        <f>NORMSDIST(-'CALL- OPTION'!AB156)</f>
        <v>0.24246040289882992</v>
      </c>
      <c r="U156">
        <f t="shared" si="40"/>
        <v>1.2249663407205249</v>
      </c>
      <c r="W156">
        <f t="shared" si="41"/>
        <v>41</v>
      </c>
      <c r="X156">
        <v>0</v>
      </c>
      <c r="Y156">
        <v>6.7121343548981804E-2</v>
      </c>
      <c r="Z156">
        <v>0.38105439656151896</v>
      </c>
      <c r="AA156">
        <v>0.78859450817692123</v>
      </c>
      <c r="AB156">
        <v>1.1999140038831086</v>
      </c>
      <c r="AD156">
        <f t="shared" si="32"/>
        <v>0</v>
      </c>
      <c r="AE156">
        <f t="shared" si="33"/>
        <v>0</v>
      </c>
      <c r="AF156">
        <f t="shared" si="34"/>
        <v>0</v>
      </c>
      <c r="AG156">
        <f t="shared" si="35"/>
        <v>0</v>
      </c>
      <c r="AN156">
        <v>40.75</v>
      </c>
      <c r="AO156">
        <f t="shared" si="42"/>
        <v>-1.7784520646156137E-2</v>
      </c>
    </row>
    <row r="157" spans="5:41" x14ac:dyDescent="0.25">
      <c r="E157">
        <f t="shared" si="36"/>
        <v>0</v>
      </c>
      <c r="F157">
        <f t="shared" si="43"/>
        <v>41</v>
      </c>
      <c r="G157">
        <f>NORMSDIST(-'CALL- OPTION'!G157)</f>
        <v>1.673976948565092E-2</v>
      </c>
      <c r="H157">
        <f>NORMSDIST(-'CALL- OPTION'!I157)</f>
        <v>3.0308080063253046E-2</v>
      </c>
      <c r="I157">
        <f t="shared" si="37"/>
        <v>6.7121343548981804E-2</v>
      </c>
      <c r="J157">
        <f t="shared" si="44"/>
        <v>41</v>
      </c>
      <c r="K157">
        <f>NORMSDIST(-'CALL- OPTION'!N157)</f>
        <v>5.3938533624398724E-2</v>
      </c>
      <c r="L157">
        <f>NORMSDIST(-'CALL- OPTION'!P157)</f>
        <v>0.10487459846087129</v>
      </c>
      <c r="M157">
        <f t="shared" si="38"/>
        <v>0.38105439656151896</v>
      </c>
      <c r="N157">
        <f t="shared" si="45"/>
        <v>41</v>
      </c>
      <c r="O157">
        <f>NORMSDIST(-'CALL- OPTION'!T157)</f>
        <v>8.1067115321233937E-2</v>
      </c>
      <c r="P157">
        <f>NORMSDIST(-'CALL- OPTION'!V157)</f>
        <v>0.16729323656170419</v>
      </c>
      <c r="Q157">
        <f t="shared" si="39"/>
        <v>0.78859450817692123</v>
      </c>
      <c r="R157">
        <f t="shared" si="46"/>
        <v>41</v>
      </c>
      <c r="S157">
        <f>NORMSDIST(-'CALL- OPTION'!Z157)</f>
        <v>0.11301622733749957</v>
      </c>
      <c r="T157">
        <f>NORMSDIST(-'CALL- OPTION'!AB157)</f>
        <v>0.23865290486222454</v>
      </c>
      <c r="U157">
        <f t="shared" si="40"/>
        <v>1.1999140038831086</v>
      </c>
      <c r="W157">
        <f t="shared" si="41"/>
        <v>41.25</v>
      </c>
      <c r="X157">
        <v>0</v>
      </c>
      <c r="Y157">
        <v>6.30608343129897E-2</v>
      </c>
      <c r="Z157">
        <v>0.3678032694449147</v>
      </c>
      <c r="AA157">
        <v>0.76858978832686775</v>
      </c>
      <c r="AB157">
        <v>1.1753949370987051</v>
      </c>
      <c r="AD157">
        <f t="shared" si="32"/>
        <v>0</v>
      </c>
      <c r="AE157">
        <f t="shared" si="33"/>
        <v>0</v>
      </c>
      <c r="AF157">
        <f t="shared" si="34"/>
        <v>0</v>
      </c>
      <c r="AG157">
        <f t="shared" si="35"/>
        <v>0</v>
      </c>
      <c r="AN157">
        <v>41</v>
      </c>
      <c r="AO157">
        <f t="shared" si="42"/>
        <v>-1.673976948565092E-2</v>
      </c>
    </row>
    <row r="158" spans="5:41" x14ac:dyDescent="0.25">
      <c r="E158">
        <f t="shared" si="36"/>
        <v>0</v>
      </c>
      <c r="F158">
        <f t="shared" si="43"/>
        <v>41.25</v>
      </c>
      <c r="G158">
        <f>NORMSDIST(-'CALL- OPTION'!G158)</f>
        <v>1.5753847177825624E-2</v>
      </c>
      <c r="H158">
        <f>NORMSDIST(-'CALL- OPTION'!I158)</f>
        <v>2.8677137281323421E-2</v>
      </c>
      <c r="I158">
        <f t="shared" si="37"/>
        <v>6.30608343129897E-2</v>
      </c>
      <c r="J158">
        <f t="shared" si="44"/>
        <v>41.25</v>
      </c>
      <c r="K158">
        <f>NORMSDIST(-'CALL- OPTION'!N158)</f>
        <v>5.2080969583033064E-2</v>
      </c>
      <c r="L158">
        <f>NORMSDIST(-'CALL- OPTION'!P158)</f>
        <v>0.10178438799760327</v>
      </c>
      <c r="M158">
        <f t="shared" si="38"/>
        <v>0.3678032694449147</v>
      </c>
      <c r="N158">
        <f t="shared" si="45"/>
        <v>41.25</v>
      </c>
      <c r="O158">
        <f>NORMSDIST(-'CALL- OPTION'!T158)</f>
        <v>7.8979620669895029E-2</v>
      </c>
      <c r="P158">
        <f>NORMSDIST(-'CALL- OPTION'!V158)</f>
        <v>0.16380091426893251</v>
      </c>
      <c r="Q158">
        <f t="shared" si="39"/>
        <v>0.76858978832686775</v>
      </c>
      <c r="R158">
        <f t="shared" si="46"/>
        <v>41.25</v>
      </c>
      <c r="S158">
        <f>NORMSDIST(-'CALL- OPTION'!Z158)</f>
        <v>0.11070251396576827</v>
      </c>
      <c r="T158">
        <f>NORMSDIST(-'CALL- OPTION'!AB158)</f>
        <v>0.23490120675966061</v>
      </c>
      <c r="U158">
        <f t="shared" si="40"/>
        <v>1.1753949370987051</v>
      </c>
      <c r="W158">
        <f t="shared" si="41"/>
        <v>41.5</v>
      </c>
      <c r="X158">
        <v>0</v>
      </c>
      <c r="Y158">
        <v>5.9239775531911842E-2</v>
      </c>
      <c r="Z158">
        <v>0.35500874986216635</v>
      </c>
      <c r="AA158">
        <v>0.74910026333408197</v>
      </c>
      <c r="AB158">
        <v>1.1513976214255477</v>
      </c>
      <c r="AD158">
        <f t="shared" si="32"/>
        <v>0</v>
      </c>
      <c r="AE158">
        <f t="shared" si="33"/>
        <v>0</v>
      </c>
      <c r="AF158">
        <f t="shared" si="34"/>
        <v>0</v>
      </c>
      <c r="AG158">
        <f t="shared" si="35"/>
        <v>0</v>
      </c>
      <c r="AN158">
        <v>41.25</v>
      </c>
      <c r="AO158">
        <f t="shared" si="42"/>
        <v>-1.5753847177825624E-2</v>
      </c>
    </row>
    <row r="159" spans="5:41" x14ac:dyDescent="0.25">
      <c r="E159">
        <f t="shared" si="36"/>
        <v>0</v>
      </c>
      <c r="F159">
        <f t="shared" si="43"/>
        <v>41.5</v>
      </c>
      <c r="G159">
        <f>NORMSDIST(-'CALL- OPTION'!G159)</f>
        <v>1.4823662784912943E-2</v>
      </c>
      <c r="H159">
        <f>NORMSDIST(-'CALL- OPTION'!I159)</f>
        <v>2.7129043728857945E-2</v>
      </c>
      <c r="I159">
        <f t="shared" si="37"/>
        <v>5.9239775531911842E-2</v>
      </c>
      <c r="J159">
        <f t="shared" si="44"/>
        <v>41.5</v>
      </c>
      <c r="K159">
        <f>NORMSDIST(-'CALL- OPTION'!N159)</f>
        <v>5.0285350090189203E-2</v>
      </c>
      <c r="L159">
        <f>NORMSDIST(-'CALL- OPTION'!P159)</f>
        <v>9.8779068173198273E-2</v>
      </c>
      <c r="M159">
        <f t="shared" si="38"/>
        <v>0.35500874986216635</v>
      </c>
      <c r="N159">
        <f t="shared" si="45"/>
        <v>41.5</v>
      </c>
      <c r="O159">
        <f>NORMSDIST(-'CALL- OPTION'!T159)</f>
        <v>7.6945340972030152E-2</v>
      </c>
      <c r="P159">
        <f>NORMSDIST(-'CALL- OPTION'!V159)</f>
        <v>0.16037693023257779</v>
      </c>
      <c r="Q159">
        <f t="shared" si="39"/>
        <v>0.74910026333408197</v>
      </c>
      <c r="R159">
        <f t="shared" si="46"/>
        <v>41.5</v>
      </c>
      <c r="S159">
        <f>NORMSDIST(-'CALL- OPTION'!Z159)</f>
        <v>0.10843661527528817</v>
      </c>
      <c r="T159">
        <f>NORMSDIST(-'CALL- OPTION'!AB159)</f>
        <v>0.23120470485203795</v>
      </c>
      <c r="U159">
        <f t="shared" si="40"/>
        <v>1.1513976214255477</v>
      </c>
      <c r="W159">
        <f t="shared" si="41"/>
        <v>41.75</v>
      </c>
      <c r="X159">
        <v>0</v>
      </c>
      <c r="Y159">
        <v>5.5644604114130858E-2</v>
      </c>
      <c r="Z159">
        <v>0.34265559206204355</v>
      </c>
      <c r="AA159">
        <v>0.73011279000704477</v>
      </c>
      <c r="AB159">
        <v>1.1279107788436793</v>
      </c>
      <c r="AD159">
        <f t="shared" si="32"/>
        <v>0</v>
      </c>
      <c r="AE159">
        <f t="shared" si="33"/>
        <v>0</v>
      </c>
      <c r="AF159">
        <f t="shared" si="34"/>
        <v>0</v>
      </c>
      <c r="AG159">
        <f t="shared" si="35"/>
        <v>0</v>
      </c>
      <c r="AN159">
        <v>41.5</v>
      </c>
      <c r="AO159">
        <f t="shared" si="42"/>
        <v>-1.4823662784912943E-2</v>
      </c>
    </row>
    <row r="160" spans="5:41" x14ac:dyDescent="0.25">
      <c r="E160">
        <f t="shared" si="36"/>
        <v>0</v>
      </c>
      <c r="F160">
        <f t="shared" si="43"/>
        <v>41.75</v>
      </c>
      <c r="G160">
        <f>NORMSDIST(-'CALL- OPTION'!G160)</f>
        <v>1.3946268679724649E-2</v>
      </c>
      <c r="H160">
        <f>NORMSDIST(-'CALL- OPTION'!I160)</f>
        <v>2.5659985086921685E-2</v>
      </c>
      <c r="I160">
        <f t="shared" si="37"/>
        <v>5.5644604114130858E-2</v>
      </c>
      <c r="J160">
        <f t="shared" si="44"/>
        <v>41.75</v>
      </c>
      <c r="K160">
        <f>NORMSDIST(-'CALL- OPTION'!N160)</f>
        <v>4.8549760287388055E-2</v>
      </c>
      <c r="L160">
        <f>NORMSDIST(-'CALL- OPTION'!P160)</f>
        <v>9.5856667626877542E-2</v>
      </c>
      <c r="M160">
        <f t="shared" si="38"/>
        <v>0.34265559206204355</v>
      </c>
      <c r="N160">
        <f t="shared" si="45"/>
        <v>41.75</v>
      </c>
      <c r="O160">
        <f>NORMSDIST(-'CALL- OPTION'!T160)</f>
        <v>7.4962996133043622E-2</v>
      </c>
      <c r="P160">
        <f>NORMSDIST(-'CALL- OPTION'!V160)</f>
        <v>0.15702019925657279</v>
      </c>
      <c r="Q160">
        <f t="shared" si="39"/>
        <v>0.73011279000704477</v>
      </c>
      <c r="R160">
        <f t="shared" si="46"/>
        <v>41.75</v>
      </c>
      <c r="S160">
        <f>NORMSDIST(-'CALL- OPTION'!Z160)</f>
        <v>0.10621758708613045</v>
      </c>
      <c r="T160">
        <f>NORMSDIST(-'CALL- OPTION'!AB160)</f>
        <v>0.22756279217429298</v>
      </c>
      <c r="U160">
        <f t="shared" si="40"/>
        <v>1.1279107788436793</v>
      </c>
      <c r="W160">
        <f t="shared" si="41"/>
        <v>42</v>
      </c>
      <c r="X160">
        <v>0</v>
      </c>
      <c r="Y160">
        <v>5.2262476480026465E-2</v>
      </c>
      <c r="Z160">
        <v>0.33072902285925121</v>
      </c>
      <c r="AA160">
        <v>0.71161454197498619</v>
      </c>
      <c r="AB160">
        <v>1.1049233679251058</v>
      </c>
      <c r="AD160">
        <f t="shared" si="32"/>
        <v>0</v>
      </c>
      <c r="AE160">
        <f t="shared" si="33"/>
        <v>0</v>
      </c>
      <c r="AF160">
        <f t="shared" si="34"/>
        <v>0</v>
      </c>
      <c r="AG160">
        <f t="shared" si="35"/>
        <v>0</v>
      </c>
      <c r="AN160">
        <v>41.75</v>
      </c>
      <c r="AO160">
        <f t="shared" si="42"/>
        <v>-1.3946268679724649E-2</v>
      </c>
    </row>
    <row r="161" spans="5:41" x14ac:dyDescent="0.25">
      <c r="E161">
        <f t="shared" si="36"/>
        <v>0</v>
      </c>
      <c r="F161">
        <f t="shared" si="43"/>
        <v>42</v>
      </c>
      <c r="G161">
        <f>NORMSDIST(-'CALL- OPTION'!G161)</f>
        <v>1.3118855564222449E-2</v>
      </c>
      <c r="H161">
        <f>NORMSDIST(-'CALL- OPTION'!I161)</f>
        <v>2.426629111309931E-2</v>
      </c>
      <c r="I161">
        <f t="shared" si="37"/>
        <v>5.2262476480026465E-2</v>
      </c>
      <c r="J161">
        <f t="shared" si="44"/>
        <v>42</v>
      </c>
      <c r="K161">
        <f>NORMSDIST(-'CALL- OPTION'!N161)</f>
        <v>4.6872334412564248E-2</v>
      </c>
      <c r="L161">
        <f>NORMSDIST(-'CALL- OPTION'!P161)</f>
        <v>9.3015240068600874E-2</v>
      </c>
      <c r="M161">
        <f t="shared" si="38"/>
        <v>0.33072902285925121</v>
      </c>
      <c r="N161">
        <f t="shared" si="45"/>
        <v>42</v>
      </c>
      <c r="O161">
        <f>NORMSDIST(-'CALL- OPTION'!T161)</f>
        <v>7.3031331651811679E-2</v>
      </c>
      <c r="P161">
        <f>NORMSDIST(-'CALL- OPTION'!V161)</f>
        <v>0.15372964068693387</v>
      </c>
      <c r="Q161">
        <f t="shared" si="39"/>
        <v>0.71161454197498619</v>
      </c>
      <c r="R161">
        <f t="shared" si="46"/>
        <v>42</v>
      </c>
      <c r="S161">
        <f>NORMSDIST(-'CALL- OPTION'!Z161)</f>
        <v>0.10404450050711586</v>
      </c>
      <c r="T161">
        <f>NORMSDIST(-'CALL- OPTION'!AB161)</f>
        <v>0.22397485908336048</v>
      </c>
      <c r="U161">
        <f t="shared" si="40"/>
        <v>1.1049233679251058</v>
      </c>
      <c r="W161">
        <f t="shared" si="41"/>
        <v>42.25</v>
      </c>
      <c r="X161">
        <v>0</v>
      </c>
      <c r="Y161">
        <v>4.9081234600583779E-2</v>
      </c>
      <c r="Z161">
        <v>0.31921472943210816</v>
      </c>
      <c r="AA161">
        <v>0.69359300331277263</v>
      </c>
      <c r="AB161">
        <v>1.0824245795375953</v>
      </c>
      <c r="AD161">
        <f t="shared" si="32"/>
        <v>0</v>
      </c>
      <c r="AE161">
        <f t="shared" si="33"/>
        <v>0</v>
      </c>
      <c r="AF161">
        <f t="shared" si="34"/>
        <v>0</v>
      </c>
      <c r="AG161">
        <f t="shared" si="35"/>
        <v>0</v>
      </c>
      <c r="AN161">
        <v>42</v>
      </c>
      <c r="AO161">
        <f t="shared" si="42"/>
        <v>-1.3118855564222449E-2</v>
      </c>
    </row>
    <row r="162" spans="5:41" x14ac:dyDescent="0.25">
      <c r="E162">
        <f t="shared" si="36"/>
        <v>0</v>
      </c>
      <c r="F162">
        <f t="shared" si="43"/>
        <v>42.25</v>
      </c>
      <c r="G162">
        <f>NORMSDIST(-'CALL- OPTION'!G162)</f>
        <v>1.2338747507110582E-2</v>
      </c>
      <c r="H162">
        <f>NORMSDIST(-'CALL- OPTION'!I162)</f>
        <v>2.2944432797073446E-2</v>
      </c>
      <c r="I162">
        <f t="shared" si="37"/>
        <v>4.9081234600583779E-2</v>
      </c>
      <c r="J162">
        <f t="shared" si="44"/>
        <v>42.25</v>
      </c>
      <c r="K162">
        <f>NORMSDIST(-'CALL- OPTION'!N162)</f>
        <v>4.5251255217992385E-2</v>
      </c>
      <c r="L162">
        <f>NORMSDIST(-'CALL- OPTION'!P162)</f>
        <v>9.0252865273211261E-2</v>
      </c>
      <c r="M162">
        <f t="shared" si="38"/>
        <v>0.31921472943210816</v>
      </c>
      <c r="N162">
        <f t="shared" si="45"/>
        <v>42.25</v>
      </c>
      <c r="O162">
        <f>NORMSDIST(-'CALL- OPTION'!T162)</f>
        <v>7.1149118430838612E-2</v>
      </c>
      <c r="P162">
        <f>NORMSDIST(-'CALL- OPTION'!V162)</f>
        <v>0.15050417912757183</v>
      </c>
      <c r="Q162">
        <f t="shared" si="39"/>
        <v>0.69359300331277263</v>
      </c>
      <c r="R162">
        <f t="shared" si="46"/>
        <v>42.25</v>
      </c>
      <c r="S162">
        <f>NORMSDIST(-'CALL- OPTION'!Z162)</f>
        <v>0.10191644188744395</v>
      </c>
      <c r="T162">
        <f>NORMSDIST(-'CALL- OPTION'!AB162)</f>
        <v>0.22044029378064081</v>
      </c>
      <c r="U162">
        <f t="shared" si="40"/>
        <v>1.0824245795375953</v>
      </c>
      <c r="W162">
        <f t="shared" si="41"/>
        <v>42.5</v>
      </c>
      <c r="X162">
        <v>0</v>
      </c>
      <c r="Y162">
        <v>4.6089373272331646E-2</v>
      </c>
      <c r="Z162">
        <v>0.30809884727144787</v>
      </c>
      <c r="AA162">
        <v>0.67603596221596751</v>
      </c>
      <c r="AB162">
        <v>1.0604038325849601</v>
      </c>
      <c r="AD162">
        <f t="shared" si="32"/>
        <v>0</v>
      </c>
      <c r="AE162">
        <f t="shared" si="33"/>
        <v>0</v>
      </c>
      <c r="AF162">
        <f t="shared" si="34"/>
        <v>0</v>
      </c>
      <c r="AG162">
        <f t="shared" si="35"/>
        <v>0</v>
      </c>
      <c r="AN162">
        <v>42.25</v>
      </c>
      <c r="AO162">
        <f t="shared" si="42"/>
        <v>-1.2338747507110582E-2</v>
      </c>
    </row>
    <row r="163" spans="5:41" x14ac:dyDescent="0.25">
      <c r="E163">
        <f t="shared" si="36"/>
        <v>0</v>
      </c>
      <c r="F163">
        <f t="shared" si="43"/>
        <v>42.5</v>
      </c>
      <c r="G163">
        <f>NORMSDIST(-'CALL- OPTION'!G163)</f>
        <v>1.1603397018364291E-2</v>
      </c>
      <c r="H163">
        <f>NORMSDIST(-'CALL- OPTION'!I163)</f>
        <v>2.1691019329656412E-2</v>
      </c>
      <c r="I163">
        <f t="shared" si="37"/>
        <v>4.6089373272331646E-2</v>
      </c>
      <c r="J163">
        <f t="shared" si="44"/>
        <v>42.5</v>
      </c>
      <c r="K163">
        <f>NORMSDIST(-'CALL- OPTION'!N163)</f>
        <v>4.3684753343250768E-2</v>
      </c>
      <c r="L163">
        <f>NORMSDIST(-'CALL- OPTION'!P163)</f>
        <v>8.7567649968076255E-2</v>
      </c>
      <c r="M163">
        <f t="shared" si="38"/>
        <v>0.30809884727144787</v>
      </c>
      <c r="N163">
        <f t="shared" si="45"/>
        <v>42.5</v>
      </c>
      <c r="O163">
        <f>NORMSDIST(-'CALL- OPTION'!T163)</f>
        <v>6.9315152565181157E-2</v>
      </c>
      <c r="P163">
        <f>NORMSDIST(-'CALL- OPTION'!V163)</f>
        <v>0.14734274510985121</v>
      </c>
      <c r="Q163">
        <f t="shared" si="39"/>
        <v>0.67603596221596751</v>
      </c>
      <c r="R163">
        <f t="shared" si="46"/>
        <v>42.5</v>
      </c>
      <c r="S163">
        <f>NORMSDIST(-'CALL- OPTION'!Z163)</f>
        <v>9.9832512755005529E-2</v>
      </c>
      <c r="T163">
        <f>NORMSDIST(-'CALL- OPTION'!AB163)</f>
        <v>0.21695848280983748</v>
      </c>
      <c r="U163">
        <f t="shared" si="40"/>
        <v>1.0604038325849601</v>
      </c>
      <c r="W163">
        <f t="shared" si="41"/>
        <v>42.75</v>
      </c>
      <c r="X163">
        <v>0</v>
      </c>
      <c r="Y163">
        <v>4.327600861736558E-2</v>
      </c>
      <c r="Z163">
        <v>0.29736794829140623</v>
      </c>
      <c r="AA163">
        <v>0.6589315047311306</v>
      </c>
      <c r="AB163">
        <v>1.0388507697860989</v>
      </c>
      <c r="AD163">
        <f t="shared" si="32"/>
        <v>0</v>
      </c>
      <c r="AE163">
        <f t="shared" si="33"/>
        <v>0</v>
      </c>
      <c r="AF163">
        <f t="shared" si="34"/>
        <v>0</v>
      </c>
      <c r="AG163">
        <f t="shared" si="35"/>
        <v>0</v>
      </c>
      <c r="AN163">
        <v>42.5</v>
      </c>
      <c r="AO163">
        <f t="shared" si="42"/>
        <v>-1.1603397018364291E-2</v>
      </c>
    </row>
    <row r="164" spans="5:41" x14ac:dyDescent="0.25">
      <c r="E164">
        <f t="shared" si="36"/>
        <v>0</v>
      </c>
      <c r="F164">
        <f t="shared" si="43"/>
        <v>42.75</v>
      </c>
      <c r="G164">
        <f>NORMSDIST(-'CALL- OPTION'!G164)</f>
        <v>1.0910380176488346E-2</v>
      </c>
      <c r="H164">
        <f>NORMSDIST(-'CALL- OPTION'!I164)</f>
        <v>2.0502794914583435E-2</v>
      </c>
      <c r="I164">
        <f t="shared" si="37"/>
        <v>4.327600861736558E-2</v>
      </c>
      <c r="J164">
        <f t="shared" si="44"/>
        <v>42.75</v>
      </c>
      <c r="K164">
        <f>NORMSDIST(-'CALL- OPTION'!N164)</f>
        <v>4.2171106648141554E-2</v>
      </c>
      <c r="L164">
        <f>NORMSDIST(-'CALL- OPTION'!P164)</f>
        <v>8.4957728619980993E-2</v>
      </c>
      <c r="M164">
        <f t="shared" si="38"/>
        <v>0.29736794829140623</v>
      </c>
      <c r="N164">
        <f t="shared" si="45"/>
        <v>42.75</v>
      </c>
      <c r="O164">
        <f>NORMSDIST(-'CALL- OPTION'!T164)</f>
        <v>6.7528255111999044E-2</v>
      </c>
      <c r="P164">
        <f>NORMSDIST(-'CALL- OPTION'!V164)</f>
        <v>0.14424427571782364</v>
      </c>
      <c r="Q164">
        <f t="shared" si="39"/>
        <v>0.6589315047311306</v>
      </c>
      <c r="R164">
        <f t="shared" si="46"/>
        <v>42.75</v>
      </c>
      <c r="S164">
        <f>NORMSDIST(-'CALL- OPTION'!Z164)</f>
        <v>9.7791829742346639E-2</v>
      </c>
      <c r="T164">
        <f>NORMSDIST(-'CALL- OPTION'!AB164)</f>
        <v>0.21352881153099867</v>
      </c>
      <c r="U164">
        <f t="shared" si="40"/>
        <v>1.0388507697860989</v>
      </c>
      <c r="W164">
        <f t="shared" si="41"/>
        <v>43</v>
      </c>
      <c r="X164">
        <v>0</v>
      </c>
      <c r="Y164">
        <v>4.0630847793510394E-2</v>
      </c>
      <c r="Z164">
        <v>0.2870090291114693</v>
      </c>
      <c r="AA164">
        <v>0.64226800854592181</v>
      </c>
      <c r="AB164">
        <v>1.0177552534951424</v>
      </c>
      <c r="AD164">
        <f t="shared" si="32"/>
        <v>0</v>
      </c>
      <c r="AE164">
        <f t="shared" si="33"/>
        <v>0</v>
      </c>
      <c r="AF164">
        <f t="shared" si="34"/>
        <v>0</v>
      </c>
      <c r="AG164">
        <f t="shared" si="35"/>
        <v>0</v>
      </c>
      <c r="AN164">
        <v>42.75</v>
      </c>
      <c r="AO164">
        <f t="shared" si="42"/>
        <v>-1.0910380176488346E-2</v>
      </c>
    </row>
    <row r="165" spans="5:41" x14ac:dyDescent="0.25">
      <c r="E165">
        <f t="shared" si="36"/>
        <v>0</v>
      </c>
      <c r="F165">
        <f t="shared" si="43"/>
        <v>43</v>
      </c>
      <c r="G165">
        <f>NORMSDIST(-'CALL- OPTION'!G165)</f>
        <v>1.0257391822337163E-2</v>
      </c>
      <c r="H165">
        <f>NORMSDIST(-'CALL- OPTION'!I165)</f>
        <v>1.9376635450102583E-2</v>
      </c>
      <c r="I165">
        <f t="shared" si="37"/>
        <v>4.0630847793510394E-2</v>
      </c>
      <c r="J165">
        <f t="shared" si="44"/>
        <v>43</v>
      </c>
      <c r="K165">
        <f>NORMSDIST(-'CALL- OPTION'!N165)</f>
        <v>4.0708639510175754E-2</v>
      </c>
      <c r="L165">
        <f>NORMSDIST(-'CALL- OPTION'!P165)</f>
        <v>8.2421264126833732E-2</v>
      </c>
      <c r="M165">
        <f t="shared" si="38"/>
        <v>0.2870090291114693</v>
      </c>
      <c r="N165">
        <f t="shared" si="45"/>
        <v>43</v>
      </c>
      <c r="O165">
        <f>NORMSDIST(-'CALL- OPTION'!T165)</f>
        <v>6.5787271842484799E-2</v>
      </c>
      <c r="P165">
        <f>NORMSDIST(-'CALL- OPTION'!V165)</f>
        <v>0.14120771517100825</v>
      </c>
      <c r="Q165">
        <f t="shared" si="39"/>
        <v>0.64226800854592181</v>
      </c>
      <c r="R165">
        <f t="shared" si="46"/>
        <v>43</v>
      </c>
      <c r="S165">
        <f>NORMSDIST(-'CALL- OPTION'!Z165)</f>
        <v>9.5793524501202473E-2</v>
      </c>
      <c r="T165">
        <f>NORMSDIST(-'CALL- OPTION'!AB165)</f>
        <v>0.21015066457158998</v>
      </c>
      <c r="U165">
        <f t="shared" si="40"/>
        <v>1.0177552534951424</v>
      </c>
      <c r="W165">
        <f t="shared" si="41"/>
        <v>43.25</v>
      </c>
      <c r="X165">
        <v>0</v>
      </c>
      <c r="Y165">
        <v>3.814415989643144E-2</v>
      </c>
      <c r="Z165">
        <v>0.27700949951816467</v>
      </c>
      <c r="AA165">
        <v>0.62603413684329912</v>
      </c>
      <c r="AB165">
        <v>0.99710736156461621</v>
      </c>
      <c r="AD165">
        <f t="shared" si="32"/>
        <v>0</v>
      </c>
      <c r="AE165">
        <f t="shared" si="33"/>
        <v>0</v>
      </c>
      <c r="AF165">
        <f t="shared" si="34"/>
        <v>0</v>
      </c>
      <c r="AG165">
        <f t="shared" si="35"/>
        <v>0</v>
      </c>
      <c r="AN165">
        <v>43</v>
      </c>
      <c r="AO165">
        <f t="shared" si="42"/>
        <v>-1.0257391822337163E-2</v>
      </c>
    </row>
    <row r="166" spans="5:41" x14ac:dyDescent="0.25">
      <c r="E166">
        <f t="shared" si="36"/>
        <v>0</v>
      </c>
      <c r="F166">
        <f t="shared" si="43"/>
        <v>43.25</v>
      </c>
      <c r="G166">
        <f>NORMSDIST(-'CALL- OPTION'!G166)</f>
        <v>9.6422408315150233E-3</v>
      </c>
      <c r="H166">
        <f>NORMSDIST(-'CALL- OPTION'!I166)</f>
        <v>1.8309545105224548E-2</v>
      </c>
      <c r="I166">
        <f t="shared" si="37"/>
        <v>3.814415989643144E-2</v>
      </c>
      <c r="J166">
        <f t="shared" si="44"/>
        <v>43.25</v>
      </c>
      <c r="K166">
        <f>NORMSDIST(-'CALL- OPTION'!N166)</f>
        <v>3.9295722090930081E-2</v>
      </c>
      <c r="L166">
        <f>NORMSDIST(-'CALL- OPTION'!P166)</f>
        <v>7.9956448419549367E-2</v>
      </c>
      <c r="M166">
        <f t="shared" si="38"/>
        <v>0.27700949951816467</v>
      </c>
      <c r="N166">
        <f t="shared" si="45"/>
        <v>43.25</v>
      </c>
      <c r="O166">
        <f>NORMSDIST(-'CALL- OPTION'!T166)</f>
        <v>6.4091072977821836E-2</v>
      </c>
      <c r="P166">
        <f>NORMSDIST(-'CALL- OPTION'!V166)</f>
        <v>0.13823201536654084</v>
      </c>
      <c r="Q166">
        <f t="shared" si="39"/>
        <v>0.62603413684329912</v>
      </c>
      <c r="R166">
        <f t="shared" si="46"/>
        <v>43.25</v>
      </c>
      <c r="S166">
        <f>NORMSDIST(-'CALL- OPTION'!Z166)</f>
        <v>9.3836743606470596E-2</v>
      </c>
      <c r="T166">
        <f>NORMSDIST(-'CALL- OPTION'!AB166)</f>
        <v>0.2068234262553966</v>
      </c>
      <c r="U166">
        <f t="shared" si="40"/>
        <v>0.99710736156461621</v>
      </c>
      <c r="W166">
        <f t="shared" si="41"/>
        <v>43.5</v>
      </c>
      <c r="X166">
        <v>0</v>
      </c>
      <c r="Y166">
        <v>3.580674803273115E-2</v>
      </c>
      <c r="Z166">
        <v>0.26735717111359625</v>
      </c>
      <c r="AA166">
        <v>0.61021883222354933</v>
      </c>
      <c r="AB166">
        <v>0.97689738325350506</v>
      </c>
      <c r="AD166">
        <f t="shared" si="32"/>
        <v>0</v>
      </c>
      <c r="AE166">
        <f t="shared" si="33"/>
        <v>0</v>
      </c>
      <c r="AF166">
        <f t="shared" si="34"/>
        <v>0</v>
      </c>
      <c r="AG166">
        <f t="shared" si="35"/>
        <v>0</v>
      </c>
      <c r="AN166">
        <v>43.25</v>
      </c>
      <c r="AO166">
        <f t="shared" si="42"/>
        <v>-9.6422408315150233E-3</v>
      </c>
    </row>
    <row r="167" spans="5:41" x14ac:dyDescent="0.25">
      <c r="E167">
        <f t="shared" si="36"/>
        <v>0</v>
      </c>
      <c r="F167">
        <f t="shared" si="43"/>
        <v>43.5</v>
      </c>
      <c r="G167">
        <f>NORMSDIST(-'CALL- OPTION'!G167)</f>
        <v>9.0628454757053917E-3</v>
      </c>
      <c r="H167">
        <f>NORMSDIST(-'CALL- OPTION'!I167)</f>
        <v>1.7298652813429478E-2</v>
      </c>
      <c r="I167">
        <f t="shared" si="37"/>
        <v>3.580674803273115E-2</v>
      </c>
      <c r="J167">
        <f t="shared" si="44"/>
        <v>43.5</v>
      </c>
      <c r="K167">
        <f>NORMSDIST(-'CALL- OPTION'!N167)</f>
        <v>3.7930769575298985E-2</v>
      </c>
      <c r="L167">
        <f>NORMSDIST(-'CALL- OPTION'!P167)</f>
        <v>7.7561502979278996E-2</v>
      </c>
      <c r="M167">
        <f t="shared" si="38"/>
        <v>0.26735717111359625</v>
      </c>
      <c r="N167">
        <f t="shared" si="45"/>
        <v>43.5</v>
      </c>
      <c r="O167">
        <f>NORMSDIST(-'CALL- OPTION'!T167)</f>
        <v>6.2438552910725434E-2</v>
      </c>
      <c r="P167">
        <f>NORMSDIST(-'CALL- OPTION'!V167)</f>
        <v>0.13531613638245746</v>
      </c>
      <c r="Q167">
        <f t="shared" si="39"/>
        <v>0.61021883222354933</v>
      </c>
      <c r="R167">
        <f t="shared" si="46"/>
        <v>43.5</v>
      </c>
      <c r="S167">
        <f>NORMSDIST(-'CALL- OPTION'!Z167)</f>
        <v>9.1920648450446271E-2</v>
      </c>
      <c r="T167">
        <f>NORMSDIST(-'CALL- OPTION'!AB167)</f>
        <v>0.20354648101004016</v>
      </c>
      <c r="U167">
        <f t="shared" si="40"/>
        <v>0.97689738325350506</v>
      </c>
      <c r="W167">
        <f t="shared" si="41"/>
        <v>43.75</v>
      </c>
      <c r="X167">
        <v>0</v>
      </c>
      <c r="Y167">
        <v>3.3609922540663917E-2</v>
      </c>
      <c r="Z167">
        <v>0.25804024615719601</v>
      </c>
      <c r="AA167">
        <v>0.59481131069756321</v>
      </c>
      <c r="AB167">
        <v>0.95711581518182998</v>
      </c>
      <c r="AD167">
        <f t="shared" ref="AD167:AD192" si="47">IF(Y167&lt;$X167,1,0)</f>
        <v>0</v>
      </c>
      <c r="AE167">
        <f t="shared" ref="AE167:AE192" si="48">IF(Z167&lt;$X167,1,0)</f>
        <v>0</v>
      </c>
      <c r="AF167">
        <f t="shared" ref="AF167:AF192" si="49">IF(AA167&lt;$X167,1,0)</f>
        <v>0</v>
      </c>
      <c r="AG167">
        <f t="shared" ref="AG167:AG192" si="50">IF(AB167&lt;$X167,1,0)</f>
        <v>0</v>
      </c>
      <c r="AN167">
        <v>43.5</v>
      </c>
      <c r="AO167">
        <f t="shared" si="42"/>
        <v>-9.0628454757053917E-3</v>
      </c>
    </row>
    <row r="168" spans="5:41" x14ac:dyDescent="0.25">
      <c r="E168">
        <f t="shared" si="36"/>
        <v>0</v>
      </c>
      <c r="F168">
        <f t="shared" si="43"/>
        <v>43.75</v>
      </c>
      <c r="G168">
        <f>NORMSDIST(-'CALL- OPTION'!G168)</f>
        <v>8.5172288817452601E-3</v>
      </c>
      <c r="H168">
        <f>NORMSDIST(-'CALL- OPTION'!I168)</f>
        <v>1.6341208704665964E-2</v>
      </c>
      <c r="I168">
        <f t="shared" si="37"/>
        <v>3.3609922540663917E-2</v>
      </c>
      <c r="J168">
        <f t="shared" si="44"/>
        <v>43.75</v>
      </c>
      <c r="K168">
        <f>NORMSDIST(-'CALL- OPTION'!N168)</f>
        <v>3.6612241387393454E-2</v>
      </c>
      <c r="L168">
        <f>NORMSDIST(-'CALL- OPTION'!P168)</f>
        <v>7.5234679274963592E-2</v>
      </c>
      <c r="M168">
        <f t="shared" si="38"/>
        <v>0.25804024615719601</v>
      </c>
      <c r="N168">
        <f t="shared" si="45"/>
        <v>43.75</v>
      </c>
      <c r="O168">
        <f>NORMSDIST(-'CALL- OPTION'!T168)</f>
        <v>6.082862991402866E-2</v>
      </c>
      <c r="P168">
        <f>NORMSDIST(-'CALL- OPTION'!V168)</f>
        <v>0.13245904694382754</v>
      </c>
      <c r="Q168">
        <f t="shared" si="39"/>
        <v>0.59481131069756321</v>
      </c>
      <c r="R168">
        <f t="shared" si="46"/>
        <v>43.75</v>
      </c>
      <c r="S168">
        <f>NORMSDIST(-'CALL- OPTION'!Z168)</f>
        <v>9.0044415128099062E-2</v>
      </c>
      <c r="T168">
        <f>NORMSDIST(-'CALL- OPTION'!AB168)</f>
        <v>0.20031921375387385</v>
      </c>
      <c r="U168">
        <f t="shared" si="40"/>
        <v>0.95711581518182998</v>
      </c>
      <c r="W168">
        <f t="shared" si="41"/>
        <v>44</v>
      </c>
      <c r="X168">
        <v>0</v>
      </c>
      <c r="Y168">
        <v>3.1545475333077944E-2</v>
      </c>
      <c r="Z168">
        <v>0.24904730660602081</v>
      </c>
      <c r="AA168">
        <v>0.5798010557544595</v>
      </c>
      <c r="AB168">
        <v>0.93775335733318022</v>
      </c>
      <c r="AD168">
        <f t="shared" si="47"/>
        <v>0</v>
      </c>
      <c r="AE168">
        <f t="shared" si="48"/>
        <v>0</v>
      </c>
      <c r="AF168">
        <f t="shared" si="49"/>
        <v>0</v>
      </c>
      <c r="AG168">
        <f t="shared" si="50"/>
        <v>0</v>
      </c>
      <c r="AN168">
        <v>43.75</v>
      </c>
      <c r="AO168">
        <f t="shared" si="42"/>
        <v>-8.5172288817452601E-3</v>
      </c>
    </row>
    <row r="169" spans="5:41" x14ac:dyDescent="0.25">
      <c r="E169">
        <f t="shared" si="36"/>
        <v>0</v>
      </c>
      <c r="F169">
        <f t="shared" si="43"/>
        <v>44</v>
      </c>
      <c r="G169">
        <f>NORMSDIST(-'CALL- OPTION'!G169)</f>
        <v>8.003514595856789E-3</v>
      </c>
      <c r="H169">
        <f>NORMSDIST(-'CALL- OPTION'!I169)</f>
        <v>1.5434580494620754E-2</v>
      </c>
      <c r="I169">
        <f t="shared" si="37"/>
        <v>3.1545475333077944E-2</v>
      </c>
      <c r="J169">
        <f t="shared" si="44"/>
        <v>44</v>
      </c>
      <c r="K169">
        <f>NORMSDIST(-'CALL- OPTION'!N169)</f>
        <v>3.5338640386580356E-2</v>
      </c>
      <c r="L169">
        <f>NORMSDIST(-'CALL- OPTION'!P169)</f>
        <v>7.2974259125993063E-2</v>
      </c>
      <c r="M169">
        <f t="shared" si="38"/>
        <v>0.24904730660602081</v>
      </c>
      <c r="N169">
        <f t="shared" si="45"/>
        <v>44</v>
      </c>
      <c r="O169">
        <f>NORMSDIST(-'CALL- OPTION'!T169)</f>
        <v>5.9260245837686375E-2</v>
      </c>
      <c r="P169">
        <f>NORMSDIST(-'CALL- OPTION'!V169)</f>
        <v>0.12965972485339777</v>
      </c>
      <c r="Q169">
        <f t="shared" si="39"/>
        <v>0.5798010557544595</v>
      </c>
      <c r="R169">
        <f t="shared" si="46"/>
        <v>44</v>
      </c>
      <c r="S169">
        <f>NORMSDIST(-'CALL- OPTION'!Z169)</f>
        <v>8.8207234314127608E-2</v>
      </c>
      <c r="T169">
        <f>NORMSDIST(-'CALL- OPTION'!AB169)</f>
        <v>0.19714101026299932</v>
      </c>
      <c r="U169">
        <f t="shared" si="40"/>
        <v>0.93775335733318022</v>
      </c>
      <c r="W169">
        <f t="shared" si="41"/>
        <v>44.25</v>
      </c>
      <c r="X169">
        <v>0</v>
      </c>
      <c r="Y169">
        <v>2.9605655335503245E-2</v>
      </c>
      <c r="Z169">
        <v>0.24036730335820433</v>
      </c>
      <c r="AA169">
        <v>0.56517781250627053</v>
      </c>
      <c r="AB169">
        <v>0.91880090910653589</v>
      </c>
      <c r="AD169">
        <f t="shared" si="47"/>
        <v>0</v>
      </c>
      <c r="AE169">
        <f t="shared" si="48"/>
        <v>0</v>
      </c>
      <c r="AF169">
        <f t="shared" si="49"/>
        <v>0</v>
      </c>
      <c r="AG169">
        <f t="shared" si="50"/>
        <v>0</v>
      </c>
      <c r="AN169">
        <v>44</v>
      </c>
      <c r="AO169">
        <f t="shared" si="42"/>
        <v>-8.003514595856789E-3</v>
      </c>
    </row>
    <row r="170" spans="5:41" x14ac:dyDescent="0.25">
      <c r="E170">
        <f t="shared" si="36"/>
        <v>0</v>
      </c>
      <c r="F170">
        <f t="shared" si="43"/>
        <v>44.25</v>
      </c>
      <c r="G170">
        <f>NORMSDIST(-'CALL- OPTION'!G170)</f>
        <v>7.5199222591667255E-3</v>
      </c>
      <c r="H170">
        <f>NORMSDIST(-'CALL- OPTION'!I170)</f>
        <v>1.4576249848484484E-2</v>
      </c>
      <c r="I170">
        <f t="shared" si="37"/>
        <v>2.9605655335503245E-2</v>
      </c>
      <c r="J170">
        <f t="shared" si="44"/>
        <v>44.25</v>
      </c>
      <c r="K170">
        <f>NORMSDIST(-'CALL- OPTION'!N170)</f>
        <v>3.4108512046910171E-2</v>
      </c>
      <c r="L170">
        <f>NORMSDIST(-'CALL- OPTION'!P170)</f>
        <v>7.0778554994564757E-2</v>
      </c>
      <c r="M170">
        <f t="shared" si="38"/>
        <v>0.24036730335820433</v>
      </c>
      <c r="N170">
        <f t="shared" si="45"/>
        <v>44.25</v>
      </c>
      <c r="O170">
        <f>NORMSDIST(-'CALL- OPTION'!T170)</f>
        <v>5.7732365795487718E-2</v>
      </c>
      <c r="P170">
        <f>NORMSDIST(-'CALL- OPTION'!V170)</f>
        <v>0.12691715738835604</v>
      </c>
      <c r="Q170">
        <f t="shared" si="39"/>
        <v>0.56517781250627053</v>
      </c>
      <c r="R170">
        <f t="shared" si="46"/>
        <v>44.25</v>
      </c>
      <c r="S170">
        <f>NORMSDIST(-'CALL- OPTION'!Z170)</f>
        <v>8.6408311132488813E-2</v>
      </c>
      <c r="T170">
        <f>NORMSDIST(-'CALL- OPTION'!AB170)</f>
        <v>0.19401125751913237</v>
      </c>
      <c r="U170">
        <f t="shared" si="40"/>
        <v>0.91880090910653589</v>
      </c>
      <c r="W170">
        <f t="shared" si="41"/>
        <v>44.5</v>
      </c>
      <c r="X170">
        <v>0</v>
      </c>
      <c r="Y170">
        <v>2.7783144990921882E-2</v>
      </c>
      <c r="Z170">
        <v>0.23198954570330277</v>
      </c>
      <c r="AA170">
        <v>0.55093158191207836</v>
      </c>
      <c r="AB170">
        <v>0.90024956541852852</v>
      </c>
      <c r="AD170">
        <f t="shared" si="47"/>
        <v>0</v>
      </c>
      <c r="AE170">
        <f t="shared" si="48"/>
        <v>0</v>
      </c>
      <c r="AF170">
        <f t="shared" si="49"/>
        <v>0</v>
      </c>
      <c r="AG170">
        <f t="shared" si="50"/>
        <v>0</v>
      </c>
      <c r="AN170">
        <v>44.25</v>
      </c>
      <c r="AO170">
        <f t="shared" si="42"/>
        <v>-7.5199222591667255E-3</v>
      </c>
    </row>
    <row r="171" spans="5:41" x14ac:dyDescent="0.25">
      <c r="E171">
        <f t="shared" si="36"/>
        <v>0</v>
      </c>
      <c r="F171">
        <f t="shared" si="43"/>
        <v>44.5</v>
      </c>
      <c r="G171">
        <f>NORMSDIST(-'CALL- OPTION'!G171)</f>
        <v>7.0647633994778379E-3</v>
      </c>
      <c r="H171">
        <f>NORMSDIST(-'CALL- OPTION'!I171)</f>
        <v>1.3763808734788784E-2</v>
      </c>
      <c r="I171">
        <f t="shared" si="37"/>
        <v>2.7783144990921882E-2</v>
      </c>
      <c r="J171">
        <f t="shared" si="44"/>
        <v>44.5</v>
      </c>
      <c r="K171">
        <f>NORMSDIST(-'CALL- OPTION'!N171)</f>
        <v>3.2920443622949033E-2</v>
      </c>
      <c r="L171">
        <f>NORMSDIST(-'CALL- OPTION'!P171)</f>
        <v>6.8645910212145972E-2</v>
      </c>
      <c r="M171">
        <f t="shared" si="38"/>
        <v>0.23198954570330277</v>
      </c>
      <c r="N171">
        <f t="shared" si="45"/>
        <v>44.5</v>
      </c>
      <c r="O171">
        <f>NORMSDIST(-'CALL- OPTION'!T171)</f>
        <v>5.6243977842687844E-2</v>
      </c>
      <c r="P171">
        <f>NORMSDIST(-'CALL- OPTION'!V171)</f>
        <v>0.12423034166477144</v>
      </c>
      <c r="Q171">
        <f t="shared" si="39"/>
        <v>0.55093158191207836</v>
      </c>
      <c r="R171">
        <f t="shared" si="46"/>
        <v>44.5</v>
      </c>
      <c r="S171">
        <f>NORMSDIST(-'CALL- OPTION'!Z171)</f>
        <v>8.4646865019058479E-2</v>
      </c>
      <c r="T171">
        <f>NORMSDIST(-'CALL- OPTION'!AB171)</f>
        <v>0.19092934403902129</v>
      </c>
      <c r="U171">
        <f t="shared" si="40"/>
        <v>0.90024956541852852</v>
      </c>
      <c r="W171">
        <f t="shared" si="41"/>
        <v>44.75</v>
      </c>
      <c r="X171">
        <v>0</v>
      </c>
      <c r="Y171">
        <v>2.6071037801643104E-2</v>
      </c>
      <c r="Z171">
        <v>0.22390369098258645</v>
      </c>
      <c r="AA171">
        <v>0.53705261508381774</v>
      </c>
      <c r="AB171">
        <v>0.88209061285709911</v>
      </c>
      <c r="AD171">
        <f t="shared" si="47"/>
        <v>0</v>
      </c>
      <c r="AE171">
        <f t="shared" si="48"/>
        <v>0</v>
      </c>
      <c r="AF171">
        <f t="shared" si="49"/>
        <v>0</v>
      </c>
      <c r="AG171">
        <f t="shared" si="50"/>
        <v>0</v>
      </c>
      <c r="AN171">
        <v>44.5</v>
      </c>
      <c r="AO171">
        <f t="shared" si="42"/>
        <v>-7.0647633994778379E-3</v>
      </c>
    </row>
    <row r="172" spans="5:41" x14ac:dyDescent="0.25">
      <c r="E172">
        <f t="shared" si="36"/>
        <v>0</v>
      </c>
      <c r="F172">
        <f t="shared" si="43"/>
        <v>44.75</v>
      </c>
      <c r="G172">
        <f>NORMSDIST(-'CALL- OPTION'!G172)</f>
        <v>6.6364373431985427E-3</v>
      </c>
      <c r="H172">
        <f>NORMSDIST(-'CALL- OPTION'!I172)</f>
        <v>1.2994955783340019E-2</v>
      </c>
      <c r="I172">
        <f t="shared" si="37"/>
        <v>2.6071037801643104E-2</v>
      </c>
      <c r="J172">
        <f t="shared" si="44"/>
        <v>44.75</v>
      </c>
      <c r="K172">
        <f>NORMSDIST(-'CALL- OPTION'!N172)</f>
        <v>3.1773063304810452E-2</v>
      </c>
      <c r="L172">
        <f>NORMSDIST(-'CALL- OPTION'!P172)</f>
        <v>6.6574699144261604E-2</v>
      </c>
      <c r="M172">
        <f t="shared" si="38"/>
        <v>0.22390369098258645</v>
      </c>
      <c r="N172">
        <f t="shared" si="45"/>
        <v>44.75</v>
      </c>
      <c r="O172">
        <f>NORMSDIST(-'CALL- OPTION'!T172)</f>
        <v>5.4794092645692564E-2</v>
      </c>
      <c r="P172">
        <f>NORMSDIST(-'CALL- OPTION'!V172)</f>
        <v>0.12159828497121764</v>
      </c>
      <c r="Q172">
        <f t="shared" si="39"/>
        <v>0.53705261508381774</v>
      </c>
      <c r="R172">
        <f t="shared" si="46"/>
        <v>44.75</v>
      </c>
      <c r="S172">
        <f>NORMSDIST(-'CALL- OPTION'!Z172)</f>
        <v>8.2922129578046358E-2</v>
      </c>
      <c r="T172">
        <f>NORMSDIST(-'CALL- OPTION'!AB172)</f>
        <v>0.18789466018610629</v>
      </c>
      <c r="U172">
        <f t="shared" si="40"/>
        <v>0.88209061285709911</v>
      </c>
      <c r="W172">
        <f t="shared" si="41"/>
        <v>45</v>
      </c>
      <c r="X172">
        <v>0</v>
      </c>
      <c r="Y172">
        <v>2.4462816877864335E-2</v>
      </c>
      <c r="Z172">
        <v>0.21609973446166086</v>
      </c>
      <c r="AA172">
        <v>0.52353140767547313</v>
      </c>
      <c r="AB172">
        <v>0.86431552588751615</v>
      </c>
      <c r="AD172">
        <f t="shared" si="47"/>
        <v>0</v>
      </c>
      <c r="AE172">
        <f t="shared" si="48"/>
        <v>0</v>
      </c>
      <c r="AF172">
        <f t="shared" si="49"/>
        <v>0</v>
      </c>
      <c r="AG172">
        <f t="shared" si="50"/>
        <v>0</v>
      </c>
      <c r="AN172">
        <v>44.75</v>
      </c>
      <c r="AO172">
        <f t="shared" si="42"/>
        <v>-6.6364373431985427E-3</v>
      </c>
    </row>
    <row r="173" spans="5:41" x14ac:dyDescent="0.25">
      <c r="E173">
        <f t="shared" si="36"/>
        <v>0</v>
      </c>
      <c r="F173">
        <f t="shared" si="43"/>
        <v>45</v>
      </c>
      <c r="G173">
        <f>NORMSDIST(-'CALL- OPTION'!G173)</f>
        <v>6.2334272503799491E-3</v>
      </c>
      <c r="H173">
        <f>NORMSDIST(-'CALL- OPTION'!I173)</f>
        <v>1.2267492659823057E-2</v>
      </c>
      <c r="I173">
        <f t="shared" si="37"/>
        <v>2.4462816877864335E-2</v>
      </c>
      <c r="J173">
        <f t="shared" si="44"/>
        <v>45</v>
      </c>
      <c r="K173">
        <f>NORMSDIST(-'CALL- OPTION'!N173)</f>
        <v>3.0665039364972609E-2</v>
      </c>
      <c r="L173">
        <f>NORMSDIST(-'CALL- OPTION'!P173)</f>
        <v>6.4563327297646259E-2</v>
      </c>
      <c r="M173">
        <f t="shared" si="38"/>
        <v>0.21609973446166086</v>
      </c>
      <c r="N173">
        <f t="shared" si="45"/>
        <v>45</v>
      </c>
      <c r="O173">
        <f>NORMSDIST(-'CALL- OPTION'!T173)</f>
        <v>5.338174314486048E-2</v>
      </c>
      <c r="P173">
        <f>NORMSDIST(-'CALL- OPTION'!V173)</f>
        <v>0.11902000507303377</v>
      </c>
      <c r="Q173">
        <f t="shared" si="39"/>
        <v>0.52353140767547313</v>
      </c>
      <c r="R173">
        <f t="shared" si="46"/>
        <v>45</v>
      </c>
      <c r="S173">
        <f>NORMSDIST(-'CALL- OPTION'!Z173)</f>
        <v>8.1233352432750136E-2</v>
      </c>
      <c r="T173">
        <f>NORMSDIST(-'CALL- OPTION'!AB173)</f>
        <v>0.18490659846508761</v>
      </c>
      <c r="U173">
        <f t="shared" si="40"/>
        <v>0.86431552588751615</v>
      </c>
      <c r="W173">
        <f t="shared" si="41"/>
        <v>45.25</v>
      </c>
      <c r="X173">
        <v>0</v>
      </c>
      <c r="Y173">
        <v>2.2952334461853074E-2</v>
      </c>
      <c r="Z173">
        <v>0.20856799941714677</v>
      </c>
      <c r="AA173">
        <v>0.5103586943573899</v>
      </c>
      <c r="AB173">
        <v>0.84691596311140671</v>
      </c>
      <c r="AD173">
        <f t="shared" si="47"/>
        <v>0</v>
      </c>
      <c r="AE173">
        <f t="shared" si="48"/>
        <v>0</v>
      </c>
      <c r="AF173">
        <f t="shared" si="49"/>
        <v>0</v>
      </c>
      <c r="AG173">
        <f t="shared" si="50"/>
        <v>0</v>
      </c>
      <c r="AN173">
        <v>45</v>
      </c>
      <c r="AO173">
        <f t="shared" si="42"/>
        <v>-6.2334272503799491E-3</v>
      </c>
    </row>
    <row r="174" spans="5:41" x14ac:dyDescent="0.25">
      <c r="E174">
        <f t="shared" si="36"/>
        <v>0</v>
      </c>
      <c r="F174">
        <f t="shared" si="43"/>
        <v>45.25</v>
      </c>
      <c r="G174">
        <f>NORMSDIST(-'CALL- OPTION'!G174)</f>
        <v>5.854296274947963E-3</v>
      </c>
      <c r="H174">
        <f>NORMSDIST(-'CALL- OPTION'!I174)</f>
        <v>1.1579320468291633E-2</v>
      </c>
      <c r="I174">
        <f t="shared" si="37"/>
        <v>2.2952334461853074E-2</v>
      </c>
      <c r="J174">
        <f t="shared" si="44"/>
        <v>45.25</v>
      </c>
      <c r="K174">
        <f>NORMSDIST(-'CALL- OPTION'!N174)</f>
        <v>2.9595079299270622E-2</v>
      </c>
      <c r="L174">
        <f>NORMSDIST(-'CALL- OPTION'!P174)</f>
        <v>6.2610231373622788E-2</v>
      </c>
      <c r="M174">
        <f t="shared" si="38"/>
        <v>0.20856799941714677</v>
      </c>
      <c r="N174">
        <f t="shared" si="45"/>
        <v>45.25</v>
      </c>
      <c r="O174">
        <f>NORMSDIST(-'CALL- OPTION'!T174)</f>
        <v>5.2005984211414745E-2</v>
      </c>
      <c r="P174">
        <f>NORMSDIST(-'CALL- OPTION'!V174)</f>
        <v>0.11649453048862805</v>
      </c>
      <c r="Q174">
        <f t="shared" si="39"/>
        <v>0.5103586943573899</v>
      </c>
      <c r="R174">
        <f t="shared" si="46"/>
        <v>45.25</v>
      </c>
      <c r="S174">
        <f>NORMSDIST(-'CALL- OPTION'!Z174)</f>
        <v>7.9579795071202525E-2</v>
      </c>
      <c r="T174">
        <f>NORMSDIST(-'CALL- OPTION'!AB174)</f>
        <v>0.18196455380005055</v>
      </c>
      <c r="U174">
        <f t="shared" si="40"/>
        <v>0.84691596311140671</v>
      </c>
      <c r="W174">
        <f t="shared" si="41"/>
        <v>45.5</v>
      </c>
      <c r="X174">
        <v>0</v>
      </c>
      <c r="Y174">
        <v>2.1533792396283169E-2</v>
      </c>
      <c r="Z174">
        <v>0.20129912743862421</v>
      </c>
      <c r="AA174">
        <v>0.49752544337695781</v>
      </c>
      <c r="AB174">
        <v>0.829883763579506</v>
      </c>
      <c r="AD174">
        <f t="shared" si="47"/>
        <v>0</v>
      </c>
      <c r="AE174">
        <f t="shared" si="48"/>
        <v>0</v>
      </c>
      <c r="AF174">
        <f t="shared" si="49"/>
        <v>0</v>
      </c>
      <c r="AG174">
        <f t="shared" si="50"/>
        <v>0</v>
      </c>
      <c r="AN174">
        <v>45.25</v>
      </c>
      <c r="AO174">
        <f t="shared" si="42"/>
        <v>-5.854296274947963E-3</v>
      </c>
    </row>
    <row r="175" spans="5:41" x14ac:dyDescent="0.25">
      <c r="E175">
        <f t="shared" si="36"/>
        <v>0</v>
      </c>
      <c r="F175">
        <f t="shared" si="43"/>
        <v>45.5</v>
      </c>
      <c r="G175">
        <f>NORMSDIST(-'CALL- OPTION'!G175)</f>
        <v>5.4976838514443835E-3</v>
      </c>
      <c r="H175">
        <f>NORMSDIST(-'CALL- OPTION'!I175)</f>
        <v>1.092843619149738E-2</v>
      </c>
      <c r="I175">
        <f t="shared" si="37"/>
        <v>2.1533792396283169E-2</v>
      </c>
      <c r="J175">
        <f t="shared" si="44"/>
        <v>45.5</v>
      </c>
      <c r="K175">
        <f>NORMSDIST(-'CALL- OPTION'!N175)</f>
        <v>2.8561928964265577E-2</v>
      </c>
      <c r="L175">
        <f>NORMSDIST(-'CALL- OPTION'!P175)</f>
        <v>6.0713879271396418E-2</v>
      </c>
      <c r="M175">
        <f t="shared" si="38"/>
        <v>0.20129912743862421</v>
      </c>
      <c r="N175">
        <f t="shared" si="45"/>
        <v>45.5</v>
      </c>
      <c r="O175">
        <f>NORMSDIST(-'CALL- OPTION'!T175)</f>
        <v>5.066589229939527E-2</v>
      </c>
      <c r="P175">
        <f>NORMSDIST(-'CALL- OPTION'!V175)</f>
        <v>0.11402090073917985</v>
      </c>
      <c r="Q175">
        <f t="shared" si="39"/>
        <v>0.49752544337695781</v>
      </c>
      <c r="R175">
        <f t="shared" si="46"/>
        <v>45.5</v>
      </c>
      <c r="S175">
        <f>NORMSDIST(-'CALL- OPTION'!Z175)</f>
        <v>7.7960732687231915E-2</v>
      </c>
      <c r="T175">
        <f>NORMSDIST(-'CALL- OPTION'!AB175)</f>
        <v>0.17906792379677855</v>
      </c>
      <c r="U175">
        <f t="shared" si="40"/>
        <v>0.829883763579506</v>
      </c>
      <c r="W175">
        <f t="shared" si="41"/>
        <v>45.75</v>
      </c>
      <c r="X175">
        <v>0</v>
      </c>
      <c r="Y175">
        <v>2.0201723504996716E-2</v>
      </c>
      <c r="Z175">
        <v>0.19428406894645822</v>
      </c>
      <c r="AA175">
        <v>0.48502285120683597</v>
      </c>
      <c r="AB175">
        <v>0.81321094315859677</v>
      </c>
      <c r="AD175">
        <f t="shared" si="47"/>
        <v>0</v>
      </c>
      <c r="AE175">
        <f t="shared" si="48"/>
        <v>0</v>
      </c>
      <c r="AF175">
        <f t="shared" si="49"/>
        <v>0</v>
      </c>
      <c r="AG175">
        <f t="shared" si="50"/>
        <v>0</v>
      </c>
      <c r="AN175">
        <v>45.5</v>
      </c>
      <c r="AO175">
        <f t="shared" si="42"/>
        <v>-5.4976838514443835E-3</v>
      </c>
    </row>
    <row r="176" spans="5:41" x14ac:dyDescent="0.25">
      <c r="E176">
        <f t="shared" si="36"/>
        <v>0</v>
      </c>
      <c r="F176">
        <f t="shared" si="43"/>
        <v>45.75</v>
      </c>
      <c r="G176">
        <f>NORMSDIST(-'CALL- OPTION'!G176)</f>
        <v>5.162302108899907E-3</v>
      </c>
      <c r="H176">
        <f>NORMSDIST(-'CALL- OPTION'!I176)</f>
        <v>1.0312929177833224E-2</v>
      </c>
      <c r="I176">
        <f t="shared" si="37"/>
        <v>2.0201723504996716E-2</v>
      </c>
      <c r="J176">
        <f t="shared" si="44"/>
        <v>45.75</v>
      </c>
      <c r="K176">
        <f>NORMSDIST(-'CALL- OPTION'!N176)</f>
        <v>2.7564371713017097E-2</v>
      </c>
      <c r="L176">
        <f>NORMSDIST(-'CALL- OPTION'!P176)</f>
        <v>5.8872770044783744E-2</v>
      </c>
      <c r="M176">
        <f t="shared" si="38"/>
        <v>0.19428406894645822</v>
      </c>
      <c r="N176">
        <f t="shared" si="45"/>
        <v>45.75</v>
      </c>
      <c r="O176">
        <f>NORMSDIST(-'CALL- OPTION'!T176)</f>
        <v>4.9360565093519146E-2</v>
      </c>
      <c r="P176">
        <f>NORMSDIST(-'CALL- OPTION'!V176)</f>
        <v>0.11159816657304925</v>
      </c>
      <c r="Q176">
        <f t="shared" si="39"/>
        <v>0.48502285120683597</v>
      </c>
      <c r="R176">
        <f t="shared" si="46"/>
        <v>45.75</v>
      </c>
      <c r="S176">
        <f>NORMSDIST(-'CALL- OPTION'!Z176)</f>
        <v>7.6375454017428276E-2</v>
      </c>
      <c r="T176">
        <f>NORMSDIST(-'CALL- OPTION'!AB176)</f>
        <v>0.17621610898986634</v>
      </c>
      <c r="U176">
        <f t="shared" si="40"/>
        <v>0.81321094315859677</v>
      </c>
      <c r="W176">
        <f t="shared" si="41"/>
        <v>46</v>
      </c>
      <c r="X176">
        <v>0</v>
      </c>
      <c r="Y176">
        <v>1.8950973854398256E-2</v>
      </c>
      <c r="Z176">
        <v>0.18751407392569819</v>
      </c>
      <c r="AA176">
        <v>0.47284233728168079</v>
      </c>
      <c r="AB176">
        <v>0.79688969095311757</v>
      </c>
      <c r="AD176">
        <f t="shared" si="47"/>
        <v>0</v>
      </c>
      <c r="AE176">
        <f t="shared" si="48"/>
        <v>0</v>
      </c>
      <c r="AF176">
        <f t="shared" si="49"/>
        <v>0</v>
      </c>
      <c r="AG176">
        <f t="shared" si="50"/>
        <v>0</v>
      </c>
      <c r="AN176">
        <v>45.75</v>
      </c>
      <c r="AO176">
        <f t="shared" si="42"/>
        <v>-5.162302108899907E-3</v>
      </c>
    </row>
    <row r="177" spans="5:41" x14ac:dyDescent="0.25">
      <c r="E177">
        <f t="shared" si="36"/>
        <v>0</v>
      </c>
      <c r="F177">
        <f t="shared" si="43"/>
        <v>46</v>
      </c>
      <c r="G177">
        <f>NORMSDIST(-'CALL- OPTION'!G177)</f>
        <v>4.8469324118466696E-3</v>
      </c>
      <c r="H177">
        <f>NORMSDIST(-'CALL- OPTION'!I177)</f>
        <v>9.7309776825757911E-3</v>
      </c>
      <c r="I177">
        <f t="shared" si="37"/>
        <v>1.8950973854398256E-2</v>
      </c>
      <c r="J177">
        <f t="shared" si="44"/>
        <v>46</v>
      </c>
      <c r="K177">
        <f>NORMSDIST(-'CALL- OPTION'!N177)</f>
        <v>2.6601227531118897E-2</v>
      </c>
      <c r="L177">
        <f>NORMSDIST(-'CALL- OPTION'!P177)</f>
        <v>5.7085433815731695E-2</v>
      </c>
      <c r="M177">
        <f t="shared" si="38"/>
        <v>0.18751407392569819</v>
      </c>
      <c r="N177">
        <f t="shared" si="45"/>
        <v>46</v>
      </c>
      <c r="O177">
        <f>NORMSDIST(-'CALL- OPTION'!T177)</f>
        <v>4.8089121153757103E-2</v>
      </c>
      <c r="P177">
        <f>NORMSDIST(-'CALL- OPTION'!V177)</f>
        <v>0.10922539016615365</v>
      </c>
      <c r="Q177">
        <f t="shared" si="39"/>
        <v>0.47284233728168079</v>
      </c>
      <c r="R177">
        <f t="shared" si="46"/>
        <v>46</v>
      </c>
      <c r="S177">
        <f>NORMSDIST(-'CALL- OPTION'!Z177)</f>
        <v>7.4823261174475561E-2</v>
      </c>
      <c r="T177">
        <f>NORMSDIST(-'CALL- OPTION'!AB177)</f>
        <v>0.1734085130752267</v>
      </c>
      <c r="U177">
        <f t="shared" si="40"/>
        <v>0.79688969095311757</v>
      </c>
      <c r="W177">
        <f t="shared" si="41"/>
        <v>46.25</v>
      </c>
      <c r="X177">
        <v>0</v>
      </c>
      <c r="Y177">
        <v>1.7776685863760244E-2</v>
      </c>
      <c r="Z177">
        <v>0.18098068287575098</v>
      </c>
      <c r="AA177">
        <v>0.46097553882400089</v>
      </c>
      <c r="AB177">
        <v>0.78091236578169809</v>
      </c>
      <c r="AD177">
        <f t="shared" si="47"/>
        <v>0</v>
      </c>
      <c r="AE177">
        <f t="shared" si="48"/>
        <v>0</v>
      </c>
      <c r="AF177">
        <f t="shared" si="49"/>
        <v>0</v>
      </c>
      <c r="AG177">
        <f t="shared" si="50"/>
        <v>0</v>
      </c>
      <c r="AN177">
        <v>46</v>
      </c>
      <c r="AO177">
        <f t="shared" si="42"/>
        <v>-4.8469324118466696E-3</v>
      </c>
    </row>
    <row r="178" spans="5:41" x14ac:dyDescent="0.25">
      <c r="E178">
        <f t="shared" si="36"/>
        <v>0</v>
      </c>
      <c r="F178">
        <f t="shared" si="43"/>
        <v>46.25</v>
      </c>
      <c r="G178">
        <f>NORMSDIST(-'CALL- OPTION'!G178)</f>
        <v>4.5504220279337544E-3</v>
      </c>
      <c r="H178">
        <f>NORMSDIST(-'CALL- OPTION'!I178)</f>
        <v>9.180845470102502E-3</v>
      </c>
      <c r="I178">
        <f t="shared" si="37"/>
        <v>1.7776685863760244E-2</v>
      </c>
      <c r="J178">
        <f t="shared" si="44"/>
        <v>46.25</v>
      </c>
      <c r="K178">
        <f>NORMSDIST(-'CALL- OPTION'!N178)</f>
        <v>2.5671352174701938E-2</v>
      </c>
      <c r="L178">
        <f>NORMSDIST(-'CALL- OPTION'!P178)</f>
        <v>5.5350431647821809E-2</v>
      </c>
      <c r="M178">
        <f t="shared" si="38"/>
        <v>0.18098068287575098</v>
      </c>
      <c r="N178">
        <f t="shared" si="45"/>
        <v>46.25</v>
      </c>
      <c r="O178">
        <f>NORMSDIST(-'CALL- OPTION'!T178)</f>
        <v>4.6850699557381942E-2</v>
      </c>
      <c r="P178">
        <f>NORMSDIST(-'CALL- OPTION'!V178)</f>
        <v>0.10690164529952535</v>
      </c>
      <c r="Q178">
        <f t="shared" si="39"/>
        <v>0.46097553882400089</v>
      </c>
      <c r="R178">
        <f t="shared" si="46"/>
        <v>46.25</v>
      </c>
      <c r="S178">
        <f>NORMSDIST(-'CALL- OPTION'!Z178)</f>
        <v>7.3303469477286762E-2</v>
      </c>
      <c r="T178">
        <f>NORMSDIST(-'CALL- OPTION'!AB178)</f>
        <v>0.17064454312856742</v>
      </c>
      <c r="U178">
        <f t="shared" si="40"/>
        <v>0.78091236578169809</v>
      </c>
      <c r="W178">
        <f t="shared" si="41"/>
        <v>46.5</v>
      </c>
      <c r="X178">
        <v>0</v>
      </c>
      <c r="Y178">
        <v>1.6674282232892135E-2</v>
      </c>
      <c r="Z178">
        <v>0.17467571797514592</v>
      </c>
      <c r="AA178">
        <v>0.44941430575979791</v>
      </c>
      <c r="AB178">
        <v>0.76527149270887573</v>
      </c>
      <c r="AD178">
        <f t="shared" si="47"/>
        <v>0</v>
      </c>
      <c r="AE178">
        <f t="shared" si="48"/>
        <v>0</v>
      </c>
      <c r="AF178">
        <f t="shared" si="49"/>
        <v>0</v>
      </c>
      <c r="AG178">
        <f t="shared" si="50"/>
        <v>0</v>
      </c>
      <c r="AN178">
        <v>46.25</v>
      </c>
      <c r="AO178">
        <f t="shared" si="42"/>
        <v>-4.5504220279337544E-3</v>
      </c>
    </row>
    <row r="179" spans="5:41" x14ac:dyDescent="0.25">
      <c r="E179">
        <f t="shared" si="36"/>
        <v>0</v>
      </c>
      <c r="F179">
        <f t="shared" si="43"/>
        <v>46.5</v>
      </c>
      <c r="G179">
        <f>NORMSDIST(-'CALL- OPTION'!G179)</f>
        <v>4.2716809211296647E-3</v>
      </c>
      <c r="H179">
        <f>NORMSDIST(-'CALL- OPTION'!I179)</f>
        <v>8.6608784828261474E-3</v>
      </c>
      <c r="I179">
        <f t="shared" si="37"/>
        <v>1.6674282232892135E-2</v>
      </c>
      <c r="J179">
        <f t="shared" si="44"/>
        <v>46.5</v>
      </c>
      <c r="K179">
        <f>NORMSDIST(-'CALL- OPTION'!N179)</f>
        <v>2.4773636311960966E-2</v>
      </c>
      <c r="L179">
        <f>NORMSDIST(-'CALL- OPTION'!P179)</f>
        <v>5.3666355382798313E-2</v>
      </c>
      <c r="M179">
        <f t="shared" si="38"/>
        <v>0.17467571797514592</v>
      </c>
      <c r="N179">
        <f t="shared" si="45"/>
        <v>46.5</v>
      </c>
      <c r="O179">
        <f>NORMSDIST(-'CALL- OPTION'!T179)</f>
        <v>4.5644459539188595E-2</v>
      </c>
      <c r="P179">
        <f>NORMSDIST(-'CALL- OPTION'!V179)</f>
        <v>0.1046260175152206</v>
      </c>
      <c r="Q179">
        <f t="shared" si="39"/>
        <v>0.44941430575979791</v>
      </c>
      <c r="R179">
        <f t="shared" si="46"/>
        <v>46.5</v>
      </c>
      <c r="S179">
        <f>NORMSDIST(-'CALL- OPTION'!Z179)</f>
        <v>7.1815407278349494E-2</v>
      </c>
      <c r="T179">
        <f>NORMSDIST(-'CALL- OPTION'!AB179)</f>
        <v>0.16792360981039531</v>
      </c>
      <c r="U179">
        <f t="shared" si="40"/>
        <v>0.76527149270887573</v>
      </c>
      <c r="W179">
        <f t="shared" si="41"/>
        <v>46.75</v>
      </c>
      <c r="X179">
        <v>0</v>
      </c>
      <c r="Y179">
        <v>1.5639450655963338E-2</v>
      </c>
      <c r="Z179">
        <v>0.16859127446032174</v>
      </c>
      <c r="AA179">
        <v>0.4381506957242669</v>
      </c>
      <c r="AB179">
        <v>0.74995975963222161</v>
      </c>
      <c r="AD179">
        <f t="shared" si="47"/>
        <v>0</v>
      </c>
      <c r="AE179">
        <f t="shared" si="48"/>
        <v>0</v>
      </c>
      <c r="AF179">
        <f t="shared" si="49"/>
        <v>0</v>
      </c>
      <c r="AG179">
        <f t="shared" si="50"/>
        <v>0</v>
      </c>
      <c r="AN179">
        <v>46.5</v>
      </c>
      <c r="AO179">
        <f t="shared" si="42"/>
        <v>-4.2716809211296647E-3</v>
      </c>
    </row>
    <row r="180" spans="5:41" x14ac:dyDescent="0.25">
      <c r="E180">
        <f t="shared" si="36"/>
        <v>0</v>
      </c>
      <c r="F180">
        <f t="shared" si="43"/>
        <v>46.75</v>
      </c>
      <c r="G180">
        <f>NORMSDIST(-'CALL- OPTION'!G180)</f>
        <v>4.0096786690764271E-3</v>
      </c>
      <c r="H180">
        <f>NORMSDIST(-'CALL- OPTION'!I180)</f>
        <v>8.1695015817329387E-3</v>
      </c>
      <c r="I180">
        <f t="shared" si="37"/>
        <v>1.5639450655963338E-2</v>
      </c>
      <c r="J180">
        <f t="shared" si="44"/>
        <v>46.75</v>
      </c>
      <c r="K180">
        <f>NORMSDIST(-'CALL- OPTION'!N180)</f>
        <v>2.3907004669623522E-2</v>
      </c>
      <c r="L180">
        <f>NORMSDIST(-'CALL- OPTION'!P180)</f>
        <v>5.2031827443009826E-2</v>
      </c>
      <c r="M180">
        <f t="shared" si="38"/>
        <v>0.16859127446032174</v>
      </c>
      <c r="N180">
        <f t="shared" si="45"/>
        <v>46.75</v>
      </c>
      <c r="O180">
        <f>NORMSDIST(-'CALL- OPTION'!T180)</f>
        <v>4.4469580130539102E-2</v>
      </c>
      <c r="P180">
        <f>NORMSDIST(-'CALL- OPTION'!V180)</f>
        <v>0.10239760425170318</v>
      </c>
      <c r="Q180">
        <f t="shared" si="39"/>
        <v>0.4381506957242669</v>
      </c>
      <c r="R180">
        <f t="shared" si="46"/>
        <v>46.75</v>
      </c>
      <c r="S180">
        <f>NORMSDIST(-'CALL- OPTION'!Z180)</f>
        <v>7.035841578866632E-2</v>
      </c>
      <c r="T180">
        <f>NORMSDIST(-'CALL- OPTION'!AB180)</f>
        <v>0.16524512755809173</v>
      </c>
      <c r="U180">
        <f t="shared" si="40"/>
        <v>0.74995975963222161</v>
      </c>
      <c r="W180">
        <f t="shared" si="41"/>
        <v>47</v>
      </c>
      <c r="X180">
        <v>0</v>
      </c>
      <c r="Y180">
        <v>1.4668129290648646E-2</v>
      </c>
      <c r="Z180">
        <v>0.16271971221705406</v>
      </c>
      <c r="AA180">
        <v>0.42717696915784709</v>
      </c>
      <c r="AB180">
        <v>0.73497001392479255</v>
      </c>
      <c r="AD180">
        <f t="shared" si="47"/>
        <v>0</v>
      </c>
      <c r="AE180">
        <f t="shared" si="48"/>
        <v>0</v>
      </c>
      <c r="AF180">
        <f t="shared" si="49"/>
        <v>0</v>
      </c>
      <c r="AG180">
        <f t="shared" si="50"/>
        <v>0</v>
      </c>
      <c r="AN180">
        <v>46.75</v>
      </c>
      <c r="AO180">
        <f t="shared" si="42"/>
        <v>-4.0096786690764271E-3</v>
      </c>
    </row>
    <row r="181" spans="5:41" x14ac:dyDescent="0.25">
      <c r="E181">
        <f t="shared" si="36"/>
        <v>0</v>
      </c>
      <c r="F181">
        <f t="shared" si="43"/>
        <v>47</v>
      </c>
      <c r="G181">
        <f>NORMSDIST(-'CALL- OPTION'!G181)</f>
        <v>3.7634415027957679E-3</v>
      </c>
      <c r="H181">
        <f>NORMSDIST(-'CALL- OPTION'!I181)</f>
        <v>7.7052153626212313E-3</v>
      </c>
      <c r="I181">
        <f t="shared" si="37"/>
        <v>1.4668129290648646E-2</v>
      </c>
      <c r="J181">
        <f t="shared" si="44"/>
        <v>47</v>
      </c>
      <c r="K181">
        <f>NORMSDIST(-'CALL- OPTION'!N181)</f>
        <v>2.3070415185649267E-2</v>
      </c>
      <c r="L181">
        <f>NORMSDIST(-'CALL- OPTION'!P181)</f>
        <v>5.0445500602507048E-2</v>
      </c>
      <c r="M181">
        <f t="shared" si="38"/>
        <v>0.16271971221705406</v>
      </c>
      <c r="N181">
        <f t="shared" si="45"/>
        <v>47</v>
      </c>
      <c r="O181">
        <f>NORMSDIST(-'CALL- OPTION'!T181)</f>
        <v>4.3325259797835955E-2</v>
      </c>
      <c r="P181">
        <f>NORMSDIST(-'CALL- OPTION'!V181)</f>
        <v>0.10021551495978476</v>
      </c>
      <c r="Q181">
        <f t="shared" si="39"/>
        <v>0.42717696915784709</v>
      </c>
      <c r="R181">
        <f t="shared" si="46"/>
        <v>47</v>
      </c>
      <c r="S181">
        <f>NORMSDIST(-'CALL- OPTION'!Z181)</f>
        <v>6.8931848900651169E-2</v>
      </c>
      <c r="T181">
        <f>NORMSDIST(-'CALL- OPTION'!AB181)</f>
        <v>0.16260851476557914</v>
      </c>
      <c r="U181">
        <f t="shared" si="40"/>
        <v>0.73497001392479255</v>
      </c>
      <c r="W181">
        <f t="shared" si="41"/>
        <v>47.25</v>
      </c>
      <c r="X181">
        <v>0</v>
      </c>
      <c r="Y181">
        <v>1.3756492952270688E-2</v>
      </c>
      <c r="Z181">
        <v>0.15705364758280016</v>
      </c>
      <c r="AA181">
        <v>0.41648558449267226</v>
      </c>
      <c r="AB181">
        <v>0.72029525913309289</v>
      </c>
      <c r="AD181">
        <f t="shared" si="47"/>
        <v>0</v>
      </c>
      <c r="AE181">
        <f t="shared" si="48"/>
        <v>0</v>
      </c>
      <c r="AF181">
        <f t="shared" si="49"/>
        <v>0</v>
      </c>
      <c r="AG181">
        <f t="shared" si="50"/>
        <v>0</v>
      </c>
      <c r="AN181">
        <v>47</v>
      </c>
      <c r="AO181">
        <f t="shared" si="42"/>
        <v>-3.7634415027957679E-3</v>
      </c>
    </row>
    <row r="182" spans="5:41" x14ac:dyDescent="0.25">
      <c r="E182">
        <f t="shared" si="36"/>
        <v>0</v>
      </c>
      <c r="F182">
        <f t="shared" si="43"/>
        <v>47.25</v>
      </c>
      <c r="G182">
        <f>NORMSDIST(-'CALL- OPTION'!G182)</f>
        <v>3.5320494666338975E-3</v>
      </c>
      <c r="H182">
        <f>NORMSDIST(-'CALL- OPTION'!I182)</f>
        <v>7.2665930514170286E-3</v>
      </c>
      <c r="I182">
        <f t="shared" si="37"/>
        <v>1.3756492952270688E-2</v>
      </c>
      <c r="J182">
        <f t="shared" si="44"/>
        <v>47.25</v>
      </c>
      <c r="K182">
        <f>NORMSDIST(-'CALL- OPTION'!N182)</f>
        <v>2.2262858169326556E-2</v>
      </c>
      <c r="L182">
        <f>NORMSDIST(-'CALL- OPTION'!P182)</f>
        <v>4.890605772939844E-2</v>
      </c>
      <c r="M182">
        <f t="shared" si="38"/>
        <v>0.15705364758280016</v>
      </c>
      <c r="N182">
        <f t="shared" si="45"/>
        <v>47.25</v>
      </c>
      <c r="O182">
        <f>NORMSDIST(-'CALL- OPTION'!T182)</f>
        <v>4.2210716080985054E-2</v>
      </c>
      <c r="P182">
        <f>NORMSDIST(-'CALL- OPTION'!V182)</f>
        <v>9.8078871200162024E-2</v>
      </c>
      <c r="Q182">
        <f t="shared" si="39"/>
        <v>0.41648558449267226</v>
      </c>
      <c r="R182">
        <f t="shared" si="46"/>
        <v>47.25</v>
      </c>
      <c r="S182">
        <f>NORMSDIST(-'CALL- OPTION'!Z182)</f>
        <v>6.7535073009318616E-2</v>
      </c>
      <c r="T182">
        <f>NORMSDIST(-'CALL- OPTION'!AB182)</f>
        <v>0.16001319395109037</v>
      </c>
      <c r="U182">
        <f t="shared" si="40"/>
        <v>0.72029525913309289</v>
      </c>
      <c r="W182">
        <f t="shared" si="41"/>
        <v>47.5</v>
      </c>
      <c r="X182">
        <v>0</v>
      </c>
      <c r="Y182">
        <v>1.2900940003173544E-2</v>
      </c>
      <c r="Z182">
        <v>0.15158594535798042</v>
      </c>
      <c r="AA182">
        <v>0.40606919342931591</v>
      </c>
      <c r="AB182">
        <v>0.70592865173033381</v>
      </c>
      <c r="AD182">
        <f t="shared" si="47"/>
        <v>0</v>
      </c>
      <c r="AE182">
        <f t="shared" si="48"/>
        <v>0</v>
      </c>
      <c r="AF182">
        <f t="shared" si="49"/>
        <v>0</v>
      </c>
      <c r="AG182">
        <f t="shared" si="50"/>
        <v>0</v>
      </c>
      <c r="AN182">
        <v>47.25</v>
      </c>
      <c r="AO182">
        <f t="shared" si="42"/>
        <v>-3.5320494666338975E-3</v>
      </c>
    </row>
    <row r="183" spans="5:41" x14ac:dyDescent="0.25">
      <c r="E183">
        <f t="shared" si="36"/>
        <v>0</v>
      </c>
      <c r="F183">
        <f t="shared" si="43"/>
        <v>47.5</v>
      </c>
      <c r="G183">
        <f>NORMSDIST(-'CALL- OPTION'!G183)</f>
        <v>3.3146336960640016E-3</v>
      </c>
      <c r="H183">
        <f>NORMSDIST(-'CALL- OPTION'!I183)</f>
        <v>6.8522774812838586E-3</v>
      </c>
      <c r="I183">
        <f t="shared" si="37"/>
        <v>1.2900940003173544E-2</v>
      </c>
      <c r="J183">
        <f t="shared" si="44"/>
        <v>47.5</v>
      </c>
      <c r="K183">
        <f>NORMSDIST(-'CALL- OPTION'!N183)</f>
        <v>2.1483355469819068E-2</v>
      </c>
      <c r="L183">
        <f>NORMSDIST(-'CALL- OPTION'!P183)</f>
        <v>4.7412211501930319E-2</v>
      </c>
      <c r="M183">
        <f t="shared" si="38"/>
        <v>0.15158594535798042</v>
      </c>
      <c r="N183">
        <f t="shared" si="45"/>
        <v>47.5</v>
      </c>
      <c r="O183">
        <f>NORMSDIST(-'CALL- OPTION'!T183)</f>
        <v>4.1125185232366988E-2</v>
      </c>
      <c r="P183">
        <f>NORMSDIST(-'CALL- OPTION'!V183)</f>
        <v>9.5986806723548049E-2</v>
      </c>
      <c r="Q183">
        <f t="shared" si="39"/>
        <v>0.40606919342931591</v>
      </c>
      <c r="R183">
        <f t="shared" si="46"/>
        <v>47.5</v>
      </c>
      <c r="S183">
        <f>NORMSDIST(-'CALL- OPTION'!Z183)</f>
        <v>6.6167466832084951E-2</v>
      </c>
      <c r="T183">
        <f>NORMSDIST(-'CALL- OPTION'!AB183)</f>
        <v>0.15745859191353015</v>
      </c>
      <c r="U183">
        <f t="shared" si="40"/>
        <v>0.70592865173033381</v>
      </c>
      <c r="W183">
        <f t="shared" si="41"/>
        <v>47.75</v>
      </c>
      <c r="X183">
        <v>0</v>
      </c>
      <c r="Y183">
        <v>1.2098079908181125E-2</v>
      </c>
      <c r="Z183">
        <v>0.1463097110239765</v>
      </c>
      <c r="AA183">
        <v>0.3959206363037171</v>
      </c>
      <c r="AB183">
        <v>0.69186349792494584</v>
      </c>
      <c r="AD183">
        <f t="shared" si="47"/>
        <v>0</v>
      </c>
      <c r="AE183">
        <f t="shared" si="48"/>
        <v>0</v>
      </c>
      <c r="AF183">
        <f t="shared" si="49"/>
        <v>0</v>
      </c>
      <c r="AG183">
        <f t="shared" si="50"/>
        <v>0</v>
      </c>
      <c r="AN183">
        <v>47.5</v>
      </c>
      <c r="AO183">
        <f t="shared" si="42"/>
        <v>-3.3146336960640016E-3</v>
      </c>
    </row>
    <row r="184" spans="5:41" x14ac:dyDescent="0.25">
      <c r="E184">
        <f t="shared" si="36"/>
        <v>0</v>
      </c>
      <c r="F184">
        <f t="shared" si="43"/>
        <v>47.75</v>
      </c>
      <c r="G184">
        <f>NORMSDIST(-'CALL- OPTION'!G184)</f>
        <v>3.1103738107393637E-3</v>
      </c>
      <c r="H184">
        <f>NORMSDIST(-'CALL- OPTION'!I184)</f>
        <v>6.460978153643571E-3</v>
      </c>
      <c r="I184">
        <f t="shared" si="37"/>
        <v>1.2098079908181125E-2</v>
      </c>
      <c r="J184">
        <f t="shared" si="44"/>
        <v>47.75</v>
      </c>
      <c r="K184">
        <f>NORMSDIST(-'CALL- OPTION'!N184)</f>
        <v>2.0730959654107577E-2</v>
      </c>
      <c r="L184">
        <f>NORMSDIST(-'CALL- OPTION'!P184)</f>
        <v>4.5962704100625321E-2</v>
      </c>
      <c r="M184">
        <f t="shared" si="38"/>
        <v>0.1463097110239765</v>
      </c>
      <c r="N184">
        <f t="shared" si="45"/>
        <v>47.75</v>
      </c>
      <c r="O184">
        <f>NORMSDIST(-'CALL- OPTION'!T184)</f>
        <v>4.0067921856794003E-2</v>
      </c>
      <c r="P184">
        <f>NORMSDIST(-'CALL- OPTION'!V184)</f>
        <v>9.3938467534356473E-2</v>
      </c>
      <c r="Q184">
        <f t="shared" si="39"/>
        <v>0.3959206363037171</v>
      </c>
      <c r="R184">
        <f t="shared" si="46"/>
        <v>47.75</v>
      </c>
      <c r="S184">
        <f>NORMSDIST(-'CALL- OPTION'!Z184)</f>
        <v>6.4828421227476118E-2</v>
      </c>
      <c r="T184">
        <f>NORMSDIST(-'CALL- OPTION'!AB184)</f>
        <v>0.1549441398779032</v>
      </c>
      <c r="U184">
        <f t="shared" si="40"/>
        <v>0.69186349792494584</v>
      </c>
      <c r="W184">
        <f t="shared" si="41"/>
        <v>48</v>
      </c>
      <c r="X184">
        <v>0</v>
      </c>
      <c r="Y184">
        <v>1.1344721427677146E-2</v>
      </c>
      <c r="Z184">
        <v>0.14121828316537233</v>
      </c>
      <c r="AA184">
        <v>0.38603293754393375</v>
      </c>
      <c r="AB184">
        <v>0.67809325052414415</v>
      </c>
      <c r="AD184">
        <f t="shared" si="47"/>
        <v>0</v>
      </c>
      <c r="AE184">
        <f t="shared" si="48"/>
        <v>0</v>
      </c>
      <c r="AF184">
        <f t="shared" si="49"/>
        <v>0</v>
      </c>
      <c r="AG184">
        <f t="shared" si="50"/>
        <v>0</v>
      </c>
      <c r="AN184">
        <v>47.75</v>
      </c>
      <c r="AO184">
        <f t="shared" si="42"/>
        <v>-3.1103738107393637E-3</v>
      </c>
    </row>
    <row r="185" spans="5:41" x14ac:dyDescent="0.25">
      <c r="E185">
        <f t="shared" si="36"/>
        <v>0</v>
      </c>
      <c r="F185">
        <f t="shared" si="43"/>
        <v>48</v>
      </c>
      <c r="G185">
        <f>NORMSDIST(-'CALL- OPTION'!G185)</f>
        <v>2.9184954200030928E-3</v>
      </c>
      <c r="H185">
        <f>NORMSDIST(-'CALL- OPTION'!I185)</f>
        <v>6.0914683846813649E-3</v>
      </c>
      <c r="I185">
        <f t="shared" si="37"/>
        <v>1.1344721427677146E-2</v>
      </c>
      <c r="J185">
        <f t="shared" si="44"/>
        <v>48</v>
      </c>
      <c r="K185">
        <f>NORMSDIST(-'CALL- OPTION'!N185)</f>
        <v>2.0004753195173117E-2</v>
      </c>
      <c r="L185">
        <f>NORMSDIST(-'CALL- OPTION'!P185)</f>
        <v>4.4556306878687363E-2</v>
      </c>
      <c r="M185">
        <f t="shared" si="38"/>
        <v>0.14121828316537233</v>
      </c>
      <c r="N185">
        <f t="shared" si="45"/>
        <v>48</v>
      </c>
      <c r="O185">
        <f>NORMSDIST(-'CALL- OPTION'!T185)</f>
        <v>3.903819855289551E-2</v>
      </c>
      <c r="P185">
        <f>NORMSDIST(-'CALL- OPTION'!V185)</f>
        <v>9.1933011938859194E-2</v>
      </c>
      <c r="Q185">
        <f t="shared" si="39"/>
        <v>0.38603293754393375</v>
      </c>
      <c r="R185">
        <f t="shared" si="46"/>
        <v>48</v>
      </c>
      <c r="S185">
        <f>NORMSDIST(-'CALL- OPTION'!Z185)</f>
        <v>6.3517339013020938E-2</v>
      </c>
      <c r="T185">
        <f>NORMSDIST(-'CALL- OPTION'!AB185)</f>
        <v>0.15246927363027016</v>
      </c>
      <c r="U185">
        <f t="shared" si="40"/>
        <v>0.67809325052414415</v>
      </c>
      <c r="W185">
        <f t="shared" si="41"/>
        <v>48.25</v>
      </c>
      <c r="X185">
        <v>0</v>
      </c>
      <c r="Y185">
        <v>1.0637861420553674E-2</v>
      </c>
      <c r="Z185">
        <v>0.13630522609379647</v>
      </c>
      <c r="AA185">
        <v>0.37639930121632981</v>
      </c>
      <c r="AB185">
        <v>0.66461150585228257</v>
      </c>
      <c r="AD185">
        <f t="shared" si="47"/>
        <v>0</v>
      </c>
      <c r="AE185">
        <f t="shared" si="48"/>
        <v>0</v>
      </c>
      <c r="AF185">
        <f t="shared" si="49"/>
        <v>0</v>
      </c>
      <c r="AG185">
        <f t="shared" si="50"/>
        <v>0</v>
      </c>
      <c r="AN185">
        <v>48</v>
      </c>
      <c r="AO185">
        <f t="shared" si="42"/>
        <v>-2.9184954200030928E-3</v>
      </c>
    </row>
    <row r="186" spans="5:41" x14ac:dyDescent="0.25">
      <c r="E186">
        <f t="shared" si="36"/>
        <v>0</v>
      </c>
      <c r="F186">
        <f t="shared" si="43"/>
        <v>48.25</v>
      </c>
      <c r="G186">
        <f>NORMSDIST(-'CALL- OPTION'!G186)</f>
        <v>2.7382677379071355E-3</v>
      </c>
      <c r="H186">
        <f>NORMSDIST(-'CALL- OPTION'!I186)</f>
        <v>5.7425825384146293E-3</v>
      </c>
      <c r="I186">
        <f t="shared" si="37"/>
        <v>1.0637861420553674E-2</v>
      </c>
      <c r="J186">
        <f t="shared" si="44"/>
        <v>48.25</v>
      </c>
      <c r="K186">
        <f>NORMSDIST(-'CALL- OPTION'!N186)</f>
        <v>1.930384767117433E-2</v>
      </c>
      <c r="L186">
        <f>NORMSDIST(-'CALL- OPTION'!P186)</f>
        <v>4.3191820012760722E-2</v>
      </c>
      <c r="M186">
        <f t="shared" si="38"/>
        <v>0.13630522609379647</v>
      </c>
      <c r="N186">
        <f t="shared" si="45"/>
        <v>48.25</v>
      </c>
      <c r="O186">
        <f>NORMSDIST(-'CALL- OPTION'!T186)</f>
        <v>3.8035305556337433E-2</v>
      </c>
      <c r="P186">
        <f>NORMSDIST(-'CALL- OPTION'!V186)</f>
        <v>8.9969610578698886E-2</v>
      </c>
      <c r="Q186">
        <f t="shared" si="39"/>
        <v>0.37639930121632981</v>
      </c>
      <c r="R186">
        <f t="shared" si="46"/>
        <v>48.25</v>
      </c>
      <c r="S186">
        <f>NORMSDIST(-'CALL- OPTION'!Z186)</f>
        <v>6.2233634782589781E-2</v>
      </c>
      <c r="T186">
        <f>NORMSDIST(-'CALL- OPTION'!AB186)</f>
        <v>0.15003343364267477</v>
      </c>
      <c r="U186">
        <f t="shared" si="40"/>
        <v>0.66461150585228257</v>
      </c>
      <c r="W186">
        <f t="shared" si="41"/>
        <v>48.5</v>
      </c>
      <c r="X186">
        <v>0</v>
      </c>
      <c r="Y186">
        <v>9.9746742300379915E-3</v>
      </c>
      <c r="Z186">
        <v>0.13156432267051965</v>
      </c>
      <c r="AA186">
        <v>0.36701310666067455</v>
      </c>
      <c r="AB186">
        <v>0.65141200072375671</v>
      </c>
      <c r="AD186">
        <f t="shared" si="47"/>
        <v>0</v>
      </c>
      <c r="AE186">
        <f t="shared" si="48"/>
        <v>0</v>
      </c>
      <c r="AF186">
        <f t="shared" si="49"/>
        <v>0</v>
      </c>
      <c r="AG186">
        <f t="shared" si="50"/>
        <v>0</v>
      </c>
      <c r="AN186">
        <v>48.25</v>
      </c>
      <c r="AO186">
        <f t="shared" si="42"/>
        <v>-2.7382677379071355E-3</v>
      </c>
    </row>
    <row r="187" spans="5:41" x14ac:dyDescent="0.25">
      <c r="E187">
        <f t="shared" si="36"/>
        <v>0</v>
      </c>
      <c r="F187">
        <f t="shared" si="43"/>
        <v>48.5</v>
      </c>
      <c r="G187">
        <f>NORMSDIST(-'CALL- OPTION'!G187)</f>
        <v>2.5690013046717032E-3</v>
      </c>
      <c r="H187">
        <f>NORMSDIST(-'CALL- OPTION'!I187)</f>
        <v>5.4132133469615654E-3</v>
      </c>
      <c r="I187">
        <f t="shared" si="37"/>
        <v>9.9746742300379915E-3</v>
      </c>
      <c r="J187">
        <f t="shared" si="44"/>
        <v>48.5</v>
      </c>
      <c r="K187">
        <f>NORMSDIST(-'CALL- OPTION'!N187)</f>
        <v>1.8627382976283986E-2</v>
      </c>
      <c r="L187">
        <f>NORMSDIST(-'CALL- OPTION'!P187)</f>
        <v>4.1868072136010952E-2</v>
      </c>
      <c r="M187">
        <f t="shared" si="38"/>
        <v>0.13156432267051965</v>
      </c>
      <c r="N187">
        <f t="shared" si="45"/>
        <v>48.5</v>
      </c>
      <c r="O187">
        <f>NORMSDIST(-'CALL- OPTION'!T187)</f>
        <v>3.7058550385248287E-2</v>
      </c>
      <c r="P187">
        <f>NORMSDIST(-'CALL- OPTION'!V187)</f>
        <v>8.8047446450601238E-2</v>
      </c>
      <c r="Q187">
        <f t="shared" si="39"/>
        <v>0.36701310666067455</v>
      </c>
      <c r="R187">
        <f t="shared" si="46"/>
        <v>48.5</v>
      </c>
      <c r="S187">
        <f>NORMSDIST(-'CALL- OPTION'!Z187)</f>
        <v>6.0976734723419752E-2</v>
      </c>
      <c r="T187">
        <f>NORMSDIST(-'CALL- OPTION'!AB187)</f>
        <v>0.14763606518847203</v>
      </c>
      <c r="U187">
        <f t="shared" si="40"/>
        <v>0.65141200072375671</v>
      </c>
      <c r="W187">
        <f t="shared" si="41"/>
        <v>48.75</v>
      </c>
      <c r="X187">
        <v>0</v>
      </c>
      <c r="Y187">
        <v>9.3525016261749028E-3</v>
      </c>
      <c r="Z187">
        <v>0.12698956732482714</v>
      </c>
      <c r="AA187">
        <v>0.3578679042135946</v>
      </c>
      <c r="AB187">
        <v>0.63848860947006747</v>
      </c>
      <c r="AD187">
        <f t="shared" si="47"/>
        <v>0</v>
      </c>
      <c r="AE187">
        <f t="shared" si="48"/>
        <v>0</v>
      </c>
      <c r="AF187">
        <f t="shared" si="49"/>
        <v>0</v>
      </c>
      <c r="AG187">
        <f t="shared" si="50"/>
        <v>0</v>
      </c>
      <c r="AN187">
        <v>48.5</v>
      </c>
      <c r="AO187">
        <f t="shared" si="42"/>
        <v>-2.5690013046717032E-3</v>
      </c>
    </row>
    <row r="188" spans="5:41" x14ac:dyDescent="0.25">
      <c r="E188">
        <f t="shared" si="36"/>
        <v>0</v>
      </c>
      <c r="F188">
        <f t="shared" si="43"/>
        <v>48.75</v>
      </c>
      <c r="G188">
        <f>NORMSDIST(-'CALL- OPTION'!G188)</f>
        <v>2.4100458114228438E-3</v>
      </c>
      <c r="H188">
        <f>NORMSDIST(-'CALL- OPTION'!I188)</f>
        <v>5.1023093182464337E-3</v>
      </c>
      <c r="I188">
        <f t="shared" si="37"/>
        <v>9.3525016261749028E-3</v>
      </c>
      <c r="J188">
        <f t="shared" si="44"/>
        <v>48.75</v>
      </c>
      <c r="K188">
        <f>NORMSDIST(-'CALL- OPTION'!N188)</f>
        <v>1.7974526543769926E-2</v>
      </c>
      <c r="L188">
        <f>NORMSDIST(-'CALL- OPTION'!P188)</f>
        <v>4.0583919955386634E-2</v>
      </c>
      <c r="M188">
        <f t="shared" si="38"/>
        <v>0.12698956732482714</v>
      </c>
      <c r="N188">
        <f t="shared" si="45"/>
        <v>48.75</v>
      </c>
      <c r="O188">
        <f>NORMSDIST(-'CALL- OPTION'!T188)</f>
        <v>3.6107257488193344E-2</v>
      </c>
      <c r="P188">
        <f>NORMSDIST(-'CALL- OPTION'!V188)</f>
        <v>8.6165714913098296E-2</v>
      </c>
      <c r="Q188">
        <f t="shared" si="39"/>
        <v>0.3578679042135946</v>
      </c>
      <c r="R188">
        <f t="shared" si="46"/>
        <v>48.75</v>
      </c>
      <c r="S188">
        <f>NORMSDIST(-'CALL- OPTION'!Z188)</f>
        <v>5.9746076433053776E-2</v>
      </c>
      <c r="T188">
        <f>NORMSDIST(-'CALL- OPTION'!AB188)</f>
        <v>0.14527661844847178</v>
      </c>
      <c r="U188">
        <f t="shared" si="40"/>
        <v>0.63848860947006747</v>
      </c>
      <c r="W188">
        <f t="shared" si="41"/>
        <v>49</v>
      </c>
      <c r="X188">
        <v>0</v>
      </c>
      <c r="Y188">
        <v>8.7688432795541837E-3</v>
      </c>
      <c r="Z188">
        <v>0.1225751592650377</v>
      </c>
      <c r="AA188">
        <v>0.34895741101968292</v>
      </c>
      <c r="AB188">
        <v>0.62583534102074578</v>
      </c>
      <c r="AD188">
        <f t="shared" si="47"/>
        <v>0</v>
      </c>
      <c r="AE188">
        <f t="shared" si="48"/>
        <v>0</v>
      </c>
      <c r="AF188">
        <f t="shared" si="49"/>
        <v>0</v>
      </c>
      <c r="AG188">
        <f t="shared" si="50"/>
        <v>0</v>
      </c>
      <c r="AN188">
        <v>48.75</v>
      </c>
      <c r="AO188">
        <f t="shared" si="42"/>
        <v>-2.4100458114228438E-3</v>
      </c>
    </row>
    <row r="189" spans="5:41" x14ac:dyDescent="0.25">
      <c r="E189">
        <f t="shared" si="36"/>
        <v>0</v>
      </c>
      <c r="F189">
        <f t="shared" si="43"/>
        <v>49</v>
      </c>
      <c r="G189">
        <f>NORMSDIST(-'CALL- OPTION'!G189)</f>
        <v>2.2607880249774291E-3</v>
      </c>
      <c r="H189">
        <f>NORMSDIST(-'CALL- OPTION'!I189)</f>
        <v>4.8088722310215774E-3</v>
      </c>
      <c r="I189">
        <f t="shared" si="37"/>
        <v>8.7688432795541837E-3</v>
      </c>
      <c r="J189">
        <f t="shared" si="44"/>
        <v>49</v>
      </c>
      <c r="K189">
        <f>NORMSDIST(-'CALL- OPTION'!N189)</f>
        <v>1.7344472581829147E-2</v>
      </c>
      <c r="L189">
        <f>NORMSDIST(-'CALL- OPTION'!P189)</f>
        <v>3.933824785481066E-2</v>
      </c>
      <c r="M189">
        <f t="shared" si="38"/>
        <v>0.1225751592650377</v>
      </c>
      <c r="N189">
        <f t="shared" si="45"/>
        <v>49</v>
      </c>
      <c r="O189">
        <f>NORMSDIST(-'CALL- OPTION'!T189)</f>
        <v>3.5180767895009034E-2</v>
      </c>
      <c r="P189">
        <f>NORMSDIST(-'CALL- OPTION'!V189)</f>
        <v>8.4323623681038143E-2</v>
      </c>
      <c r="Q189">
        <f t="shared" si="39"/>
        <v>0.34895741101968292</v>
      </c>
      <c r="R189">
        <f t="shared" si="46"/>
        <v>49</v>
      </c>
      <c r="S189">
        <f>NORMSDIST(-'CALL- OPTION'!Z189)</f>
        <v>5.8541108736402898E-2</v>
      </c>
      <c r="T189">
        <f>NORMSDIST(-'CALL- OPTION'!AB189)</f>
        <v>0.14295454860829923</v>
      </c>
      <c r="U189">
        <f t="shared" si="40"/>
        <v>0.62583534102074578</v>
      </c>
      <c r="W189">
        <f t="shared" si="41"/>
        <v>49.25</v>
      </c>
      <c r="X189">
        <v>0</v>
      </c>
      <c r="Y189">
        <v>8.221347741673754E-3</v>
      </c>
      <c r="Z189">
        <v>0.11831549587892076</v>
      </c>
      <c r="AA189">
        <v>0.34027550692948849</v>
      </c>
      <c r="AB189">
        <v>0.61344633603763121</v>
      </c>
      <c r="AD189">
        <f t="shared" si="47"/>
        <v>0</v>
      </c>
      <c r="AE189">
        <f t="shared" si="48"/>
        <v>0</v>
      </c>
      <c r="AF189">
        <f t="shared" si="49"/>
        <v>0</v>
      </c>
      <c r="AG189">
        <f t="shared" si="50"/>
        <v>0</v>
      </c>
      <c r="AN189">
        <v>49</v>
      </c>
      <c r="AO189">
        <f t="shared" si="42"/>
        <v>-2.2607880249774291E-3</v>
      </c>
    </row>
    <row r="190" spans="5:41" x14ac:dyDescent="0.25">
      <c r="E190">
        <f t="shared" si="36"/>
        <v>0</v>
      </c>
      <c r="F190">
        <f t="shared" si="43"/>
        <v>49.25</v>
      </c>
      <c r="G190">
        <f>NORMSDIST(-'CALL- OPTION'!G190)</f>
        <v>2.1206498093993991E-3</v>
      </c>
      <c r="H190">
        <f>NORMSDIST(-'CALL- OPTION'!I190)</f>
        <v>4.5319547167686648E-3</v>
      </c>
      <c r="I190">
        <f t="shared" si="37"/>
        <v>8.221347741673754E-3</v>
      </c>
      <c r="J190">
        <f t="shared" si="44"/>
        <v>49.25</v>
      </c>
      <c r="K190">
        <f>NORMSDIST(-'CALL- OPTION'!N190)</f>
        <v>1.6736441322614152E-2</v>
      </c>
      <c r="L190">
        <f>NORMSDIST(-'CALL- OPTION'!P190)</f>
        <v>3.8129967485947137E-2</v>
      </c>
      <c r="M190">
        <f t="shared" si="38"/>
        <v>0.11831549587892076</v>
      </c>
      <c r="N190">
        <f t="shared" si="45"/>
        <v>49.25</v>
      </c>
      <c r="O190">
        <f>NORMSDIST(-'CALL- OPTION'!T190)</f>
        <v>3.4278438870781268E-2</v>
      </c>
      <c r="P190">
        <f>NORMSDIST(-'CALL- OPTION'!V190)</f>
        <v>8.2520392808621612E-2</v>
      </c>
      <c r="Q190">
        <f t="shared" si="39"/>
        <v>0.34027550692948849</v>
      </c>
      <c r="R190">
        <f t="shared" si="46"/>
        <v>49.25</v>
      </c>
      <c r="S190">
        <f>NORMSDIST(-'CALL- OPTION'!Z190)</f>
        <v>5.7361291503128936E-2</v>
      </c>
      <c r="T190">
        <f>NORMSDIST(-'CALL- OPTION'!AB190)</f>
        <v>0.14066931594735765</v>
      </c>
      <c r="U190">
        <f t="shared" si="40"/>
        <v>0.61344633603763121</v>
      </c>
      <c r="W190">
        <f t="shared" si="41"/>
        <v>49.5</v>
      </c>
      <c r="X190">
        <v>0</v>
      </c>
      <c r="Y190">
        <v>7.7078039081628358E-3</v>
      </c>
      <c r="Z190">
        <v>0.1142051663201713</v>
      </c>
      <c r="AA190">
        <v>0.33181623048360853</v>
      </c>
      <c r="AB190">
        <v>0.60131586410217341</v>
      </c>
      <c r="AD190">
        <f t="shared" si="47"/>
        <v>0</v>
      </c>
      <c r="AE190">
        <f t="shared" si="48"/>
        <v>0</v>
      </c>
      <c r="AF190">
        <f t="shared" si="49"/>
        <v>0</v>
      </c>
      <c r="AG190">
        <f t="shared" si="50"/>
        <v>0</v>
      </c>
      <c r="AN190">
        <v>49.25</v>
      </c>
      <c r="AO190">
        <f t="shared" si="42"/>
        <v>-2.1206498093993991E-3</v>
      </c>
    </row>
    <row r="191" spans="5:41" x14ac:dyDescent="0.25">
      <c r="E191">
        <f t="shared" si="36"/>
        <v>0</v>
      </c>
      <c r="F191">
        <f t="shared" si="43"/>
        <v>49.5</v>
      </c>
      <c r="G191">
        <f>NORMSDIST(-'CALL- OPTION'!G191)</f>
        <v>1.9890862410253656E-3</v>
      </c>
      <c r="H191">
        <f>NORMSDIST(-'CALL- OPTION'!I191)</f>
        <v>4.2706579277603397E-3</v>
      </c>
      <c r="I191">
        <f t="shared" si="37"/>
        <v>7.7078039081628358E-3</v>
      </c>
      <c r="J191">
        <f t="shared" si="44"/>
        <v>49.5</v>
      </c>
      <c r="K191">
        <f>NORMSDIST(-'CALL- OPTION'!N191)</f>
        <v>1.6149678284826018E-2</v>
      </c>
      <c r="L191">
        <f>NORMSDIST(-'CALL- OPTION'!P191)</f>
        <v>3.6958017348092759E-2</v>
      </c>
      <c r="M191">
        <f t="shared" si="38"/>
        <v>0.1142051663201713</v>
      </c>
      <c r="N191">
        <f t="shared" si="45"/>
        <v>49.5</v>
      </c>
      <c r="O191">
        <f>NORMSDIST(-'CALL- OPTION'!T191)</f>
        <v>3.3399643573226681E-2</v>
      </c>
      <c r="P191">
        <f>NORMSDIST(-'CALL- OPTION'!V191)</f>
        <v>8.0755254661679293E-2</v>
      </c>
      <c r="Q191">
        <f t="shared" si="39"/>
        <v>0.33181623048360853</v>
      </c>
      <c r="R191">
        <f t="shared" si="46"/>
        <v>49.5</v>
      </c>
      <c r="S191">
        <f>NORMSDIST(-'CALL- OPTION'!Z191)</f>
        <v>5.6206095465528419E-2</v>
      </c>
      <c r="T191">
        <f>NORMSDIST(-'CALL- OPTION'!AB191)</f>
        <v>0.13842038591976899</v>
      </c>
      <c r="U191">
        <f t="shared" si="40"/>
        <v>0.60131586410217341</v>
      </c>
      <c r="W191">
        <f t="shared" si="41"/>
        <v>49.75</v>
      </c>
      <c r="X191">
        <v>0</v>
      </c>
      <c r="Y191">
        <v>7.2261329419099074E-3</v>
      </c>
      <c r="Z191">
        <v>0.11023894527750089</v>
      </c>
      <c r="AA191">
        <v>0.32357377498197915</v>
      </c>
      <c r="AB191">
        <v>0.5894383209551628</v>
      </c>
      <c r="AD191">
        <f t="shared" si="47"/>
        <v>0</v>
      </c>
      <c r="AE191">
        <f t="shared" si="48"/>
        <v>0</v>
      </c>
      <c r="AF191">
        <f t="shared" si="49"/>
        <v>0</v>
      </c>
      <c r="AG191">
        <f t="shared" si="50"/>
        <v>0</v>
      </c>
      <c r="AN191">
        <v>49.5</v>
      </c>
      <c r="AO191">
        <f t="shared" si="42"/>
        <v>-1.9890862410253656E-3</v>
      </c>
    </row>
    <row r="192" spans="5:41" x14ac:dyDescent="0.25">
      <c r="E192">
        <f t="shared" si="36"/>
        <v>0</v>
      </c>
      <c r="F192">
        <f t="shared" si="43"/>
        <v>49.75</v>
      </c>
      <c r="G192">
        <f>NORMSDIST(-'CALL- OPTION'!G192)</f>
        <v>1.8655838136500636E-3</v>
      </c>
      <c r="H192">
        <f>NORMSDIST(-'CALL- OPTION'!I192)</f>
        <v>4.024129290315555E-3</v>
      </c>
      <c r="I192">
        <f t="shared" si="37"/>
        <v>7.2261329419099074E-3</v>
      </c>
      <c r="J192">
        <f t="shared" si="44"/>
        <v>49.75</v>
      </c>
      <c r="K192">
        <f>NORMSDIST(-'CALL- OPTION'!N192)</f>
        <v>1.5583453550187205E-2</v>
      </c>
      <c r="L192">
        <f>NORMSDIST(-'CALL- OPTION'!P192)</f>
        <v>3.5821362358643576E-2</v>
      </c>
      <c r="M192">
        <f t="shared" si="38"/>
        <v>0.11023894527750089</v>
      </c>
      <c r="N192">
        <f t="shared" si="45"/>
        <v>49.75</v>
      </c>
      <c r="O192">
        <f>NORMSDIST(-'CALL- OPTION'!T192)</f>
        <v>3.2543770713708842E-2</v>
      </c>
      <c r="P192">
        <f>NORMSDIST(-'CALL- OPTION'!V192)</f>
        <v>7.9027453879864401E-2</v>
      </c>
      <c r="Q192">
        <f t="shared" si="39"/>
        <v>0.32357377498197915</v>
      </c>
      <c r="R192">
        <f t="shared" si="46"/>
        <v>49.75</v>
      </c>
      <c r="S192">
        <f>NORMSDIST(-'CALL- OPTION'!Z192)</f>
        <v>5.5075002037087477E-2</v>
      </c>
      <c r="T192">
        <f>NORMSDIST(-'CALL- OPTION'!AB192)</f>
        <v>0.13620722922764944</v>
      </c>
      <c r="U192">
        <f t="shared" si="40"/>
        <v>0.5894383209551628</v>
      </c>
      <c r="W192">
        <f t="shared" si="41"/>
        <v>50</v>
      </c>
      <c r="X192">
        <v>0</v>
      </c>
      <c r="Y192">
        <v>6.7743806339675694E-3</v>
      </c>
      <c r="Z192">
        <v>0.10641178692285957</v>
      </c>
      <c r="AA192">
        <v>0.31554248463744461</v>
      </c>
      <c r="AB192">
        <v>0.57780822578848401</v>
      </c>
      <c r="AD192">
        <f t="shared" si="47"/>
        <v>0</v>
      </c>
      <c r="AE192">
        <f t="shared" si="48"/>
        <v>0</v>
      </c>
      <c r="AF192">
        <f t="shared" si="49"/>
        <v>0</v>
      </c>
      <c r="AG192">
        <f t="shared" si="50"/>
        <v>0</v>
      </c>
      <c r="AN192">
        <v>49.75</v>
      </c>
      <c r="AO192">
        <f t="shared" si="42"/>
        <v>-1.8655838136500636E-3</v>
      </c>
    </row>
    <row r="193" spans="5:41" x14ac:dyDescent="0.25">
      <c r="E193">
        <f t="shared" si="36"/>
        <v>0</v>
      </c>
      <c r="F193">
        <f t="shared" si="43"/>
        <v>50</v>
      </c>
      <c r="G193">
        <f>NORMSDIST(-'CALL- OPTION'!G193)</f>
        <v>1.7496587305701563E-3</v>
      </c>
      <c r="H193">
        <f>NORMSDIST(-'CALL- OPTION'!I193)</f>
        <v>3.7915603420650553E-3</v>
      </c>
      <c r="I193">
        <f t="shared" si="37"/>
        <v>6.7743806339675694E-3</v>
      </c>
      <c r="J193">
        <f t="shared" si="44"/>
        <v>50</v>
      </c>
      <c r="K193">
        <f>NORMSDIST(-'CALL- OPTION'!N193)</f>
        <v>1.5037061054052867E-2</v>
      </c>
      <c r="L193">
        <f>NORMSDIST(-'CALL- OPTION'!P193)</f>
        <v>3.4718993415502233E-2</v>
      </c>
      <c r="M193">
        <f t="shared" si="38"/>
        <v>0.10641178692285957</v>
      </c>
      <c r="N193">
        <f t="shared" si="45"/>
        <v>50</v>
      </c>
      <c r="O193">
        <f>NORMSDIST(-'CALL- OPTION'!T193)</f>
        <v>3.1710224222101249E-2</v>
      </c>
      <c r="P193">
        <f>NORMSDIST(-'CALL- OPTION'!V193)</f>
        <v>7.7336247329413313E-2</v>
      </c>
      <c r="Q193">
        <f t="shared" si="39"/>
        <v>0.31554248463744461</v>
      </c>
      <c r="R193">
        <f t="shared" si="46"/>
        <v>50</v>
      </c>
      <c r="S193">
        <f>NORMSDIST(-'CALL- OPTION'!Z193)</f>
        <v>5.3967503131863874E-2</v>
      </c>
      <c r="T193">
        <f>NORMSDIST(-'CALL- OPTION'!AB193)</f>
        <v>0.13402932188707051</v>
      </c>
      <c r="U193">
        <f t="shared" si="40"/>
        <v>0.57780822578848401</v>
      </c>
      <c r="AN193">
        <v>50</v>
      </c>
      <c r="AO193">
        <f t="shared" si="42"/>
        <v>-1.7496587305701563E-3</v>
      </c>
    </row>
  </sheetData>
  <phoneticPr fontId="1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7169" r:id="rId3">
          <objectPr defaultSize="0" autoPict="0" r:id="rId4">
            <anchor moveWithCells="1" sizeWithCells="1">
              <from>
                <xdr:col>0</xdr:col>
                <xdr:colOff>0</xdr:colOff>
                <xdr:row>7</xdr:row>
                <xdr:rowOff>0</xdr:rowOff>
              </from>
              <to>
                <xdr:col>3</xdr:col>
                <xdr:colOff>333375</xdr:colOff>
                <xdr:row>9</xdr:row>
                <xdr:rowOff>38100</xdr:rowOff>
              </to>
            </anchor>
          </objectPr>
        </oleObject>
      </mc:Choice>
      <mc:Fallback>
        <oleObject progId="Equation.DSMT4" shapeId="716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441C-7C4D-48C9-B6E9-D0FD59151EAE}">
  <dimension ref="C1:AG193"/>
  <sheetViews>
    <sheetView tabSelected="1" topLeftCell="AA7" workbookViewId="0">
      <selection activeCell="AF2" sqref="AF2:AG193"/>
    </sheetView>
  </sheetViews>
  <sheetFormatPr defaultRowHeight="15" x14ac:dyDescent="0.25"/>
  <cols>
    <col min="8" max="8" width="12" bestFit="1" customWidth="1"/>
  </cols>
  <sheetData>
    <row r="1" spans="3:33" x14ac:dyDescent="0.25">
      <c r="C1" t="s">
        <v>1</v>
      </c>
      <c r="G1" t="s">
        <v>21</v>
      </c>
      <c r="H1">
        <v>0.25</v>
      </c>
      <c r="K1" t="s">
        <v>21</v>
      </c>
      <c r="L1">
        <v>0.5</v>
      </c>
      <c r="O1" t="s">
        <v>21</v>
      </c>
      <c r="P1">
        <v>0.75</v>
      </c>
      <c r="S1" t="s">
        <v>21</v>
      </c>
      <c r="T1">
        <v>1</v>
      </c>
      <c r="W1" t="s">
        <v>0</v>
      </c>
      <c r="X1" t="s">
        <v>23</v>
      </c>
      <c r="Y1" t="s">
        <v>15</v>
      </c>
      <c r="Z1" t="s">
        <v>16</v>
      </c>
      <c r="AA1" t="s">
        <v>17</v>
      </c>
      <c r="AB1" t="s">
        <v>18</v>
      </c>
      <c r="AE1" t="s">
        <v>31</v>
      </c>
    </row>
    <row r="2" spans="3:33" x14ac:dyDescent="0.25">
      <c r="C2">
        <v>25</v>
      </c>
      <c r="E2" t="s">
        <v>23</v>
      </c>
      <c r="F2" t="s">
        <v>0</v>
      </c>
      <c r="G2" t="s">
        <v>19</v>
      </c>
      <c r="H2" t="s">
        <v>20</v>
      </c>
      <c r="I2" t="s">
        <v>22</v>
      </c>
      <c r="J2" t="s">
        <v>0</v>
      </c>
      <c r="K2" t="s">
        <v>19</v>
      </c>
      <c r="L2" t="s">
        <v>20</v>
      </c>
      <c r="M2" t="s">
        <v>24</v>
      </c>
      <c r="N2" t="s">
        <v>0</v>
      </c>
      <c r="O2" t="s">
        <v>19</v>
      </c>
      <c r="P2" t="s">
        <v>20</v>
      </c>
      <c r="Q2" t="s">
        <v>25</v>
      </c>
      <c r="R2" t="s">
        <v>0</v>
      </c>
      <c r="S2" t="s">
        <v>19</v>
      </c>
      <c r="T2" t="s">
        <v>20</v>
      </c>
      <c r="U2" t="s">
        <v>26</v>
      </c>
      <c r="W2">
        <v>2.5</v>
      </c>
      <c r="X2">
        <v>22.5</v>
      </c>
      <c r="Y2">
        <v>22.359769767277022</v>
      </c>
      <c r="Z2">
        <v>22.220326115299269</v>
      </c>
      <c r="AA2">
        <v>22.081664670335712</v>
      </c>
      <c r="AB2">
        <v>21.943782789723112</v>
      </c>
      <c r="AE2" t="s">
        <v>30</v>
      </c>
      <c r="AF2" t="s">
        <v>0</v>
      </c>
      <c r="AG2" t="s">
        <v>34</v>
      </c>
    </row>
    <row r="3" spans="3:33" x14ac:dyDescent="0.25">
      <c r="C3" t="s">
        <v>2</v>
      </c>
      <c r="D3" s="1">
        <v>2.2499999999999999E-2</v>
      </c>
      <c r="E3">
        <f>IF($C$2-F3&gt;0,$C$2-F3,0)</f>
        <v>22.5</v>
      </c>
      <c r="F3">
        <v>2.5</v>
      </c>
      <c r="G3">
        <f>NORMSDIST(-'CALL- OPTION'!G3)</f>
        <v>1</v>
      </c>
      <c r="H3">
        <f>NORMSDIST(-'CALL- OPTION'!I3)</f>
        <v>1</v>
      </c>
      <c r="I3">
        <f>$C$2*EXP(-$D$3*$H$1)*H3-F3*G3</f>
        <v>22.359769767277022</v>
      </c>
      <c r="J3">
        <v>2.5</v>
      </c>
      <c r="K3">
        <f>NORMSDIST(-'CALL- OPTION'!N3)</f>
        <v>0.99999999985506116</v>
      </c>
      <c r="L3">
        <f>NORMSDIST(-'CALL- OPTION'!P3)</f>
        <v>0.99999999998608813</v>
      </c>
      <c r="M3">
        <f>$C$2*EXP(-$D$3*$L$1)*L3-J3*K3</f>
        <v>22.220326115299269</v>
      </c>
      <c r="N3">
        <v>2.5</v>
      </c>
      <c r="O3">
        <f>NORMSDIST(-'CALL- OPTION'!T3)</f>
        <v>0.99999979268460848</v>
      </c>
      <c r="P3">
        <f>NORMSDIST(-'CALL- OPTION'!V3)</f>
        <v>0.99999998047861072</v>
      </c>
      <c r="Q3">
        <f>$C$2*EXP(-$D$3*$P$1)*P3-N3*O3</f>
        <v>22.081664670335712</v>
      </c>
      <c r="R3">
        <v>2.5</v>
      </c>
      <c r="S3">
        <f>NORMSDIST(-'CALL- OPTION'!Z3)</f>
        <v>0.99999417187530903</v>
      </c>
      <c r="T3">
        <f>NORMSDIST(-'CALL- OPTION'!AB3)</f>
        <v>0.99999948001407557</v>
      </c>
      <c r="U3">
        <f>$C$2*EXP(-$D$3*$T$1)*T3-R3*S3</f>
        <v>21.943782789723112</v>
      </c>
      <c r="W3">
        <f>W2+0.25</f>
        <v>2.75</v>
      </c>
      <c r="X3">
        <v>22.25</v>
      </c>
      <c r="Y3">
        <v>22.109769767277022</v>
      </c>
      <c r="Z3">
        <v>21.970326115396706</v>
      </c>
      <c r="AA3">
        <v>21.831664767753683</v>
      </c>
      <c r="AB3">
        <v>21.69378587563569</v>
      </c>
      <c r="AE3">
        <v>5.827805006474619E-19</v>
      </c>
      <c r="AF3">
        <v>2.5</v>
      </c>
      <c r="AG3">
        <f>-AF3*AE3*$D$4/(2*SQRT($H$1))+$D$3*$C$2*EXP(-$D$3*$H$1)*H3</f>
        <v>0.55934481976373307</v>
      </c>
    </row>
    <row r="4" spans="3:33" x14ac:dyDescent="0.25">
      <c r="C4" t="s">
        <v>3</v>
      </c>
      <c r="D4">
        <v>0.5</v>
      </c>
      <c r="E4">
        <f t="shared" ref="E4:E67" si="0">IF($C$2-F4&gt;0,$C$2-F4,0)</f>
        <v>22.25</v>
      </c>
      <c r="F4">
        <f>F3+0.25</f>
        <v>2.75</v>
      </c>
      <c r="G4">
        <f>NORMSDIST(-'CALL- OPTION'!G4)</f>
        <v>1</v>
      </c>
      <c r="H4">
        <f>NORMSDIST(-'CALL- OPTION'!I4)</f>
        <v>1</v>
      </c>
      <c r="I4">
        <f t="shared" ref="I4:I67" si="1">$C$2*EXP(-$D$3*$H$1)*H4-F4*G4</f>
        <v>22.109769767277022</v>
      </c>
      <c r="J4">
        <f>J3+0.25</f>
        <v>2.75</v>
      </c>
      <c r="K4">
        <f>NORMSDIST(-'CALL- OPTION'!N4)</f>
        <v>0.99999999920281923</v>
      </c>
      <c r="L4">
        <f>NORMSDIST(-'CALL- OPTION'!P4)</f>
        <v>0.99999999991600552</v>
      </c>
      <c r="M4">
        <f t="shared" ref="M4:M67" si="2">$C$2*EXP(-$D$3*$L$1)*L4-J4*K4</f>
        <v>21.970326115396706</v>
      </c>
      <c r="N4">
        <f>N3+0.25</f>
        <v>2.75</v>
      </c>
      <c r="O4">
        <f>NORMSDIST(-'CALL- OPTION'!T4)</f>
        <v>0.99999935732418954</v>
      </c>
      <c r="P4">
        <f>NORMSDIST(-'CALL- OPTION'!V4)</f>
        <v>0.99999993362856843</v>
      </c>
      <c r="Q4">
        <f t="shared" ref="Q4:Q67" si="3">$C$2*EXP(-$D$3*$P$1)*P4-N4*O4</f>
        <v>21.831664767753683</v>
      </c>
      <c r="R4">
        <f>R3+0.25</f>
        <v>2.75</v>
      </c>
      <c r="S4">
        <f>NORMSDIST(-'CALL- OPTION'!Z4)</f>
        <v>0.99998625371592942</v>
      </c>
      <c r="T4">
        <f>NORMSDIST(-'CALL- OPTION'!AB4)</f>
        <v>0.99999865583483138</v>
      </c>
      <c r="U4">
        <f t="shared" ref="U4:U67" si="4">$C$2*EXP(-$D$3*$T$1)*T4-R4*S4</f>
        <v>21.69378587563569</v>
      </c>
      <c r="W4">
        <f t="shared" ref="W4:W67" si="5">W3+0.25</f>
        <v>3</v>
      </c>
      <c r="X4">
        <v>22</v>
      </c>
      <c r="Y4">
        <v>21.859769767277022</v>
      </c>
      <c r="Z4">
        <v>21.720326115864719</v>
      </c>
      <c r="AA4">
        <v>21.581665045382938</v>
      </c>
      <c r="AB4">
        <v>21.443792657084394</v>
      </c>
      <c r="AE4">
        <v>1.7158726453284003E-17</v>
      </c>
      <c r="AF4">
        <v>2.75</v>
      </c>
      <c r="AG4">
        <f>-AF4*AE4*$D$4/(2*SQRT($H$1))+$D$3*$C$2*EXP(-$D$3*$H$1)*H4</f>
        <v>0.55934481976373307</v>
      </c>
    </row>
    <row r="5" spans="3:33" x14ac:dyDescent="0.25">
      <c r="E5">
        <f t="shared" si="0"/>
        <v>22</v>
      </c>
      <c r="F5">
        <f t="shared" ref="F5:F68" si="6">F4+0.25</f>
        <v>3</v>
      </c>
      <c r="G5">
        <f>NORMSDIST(-'CALL- OPTION'!G5)</f>
        <v>1</v>
      </c>
      <c r="H5">
        <f>NORMSDIST(-'CALL- OPTION'!I5)</f>
        <v>1</v>
      </c>
      <c r="I5">
        <f t="shared" si="1"/>
        <v>21.859769767277022</v>
      </c>
      <c r="J5">
        <f t="shared" ref="J5:J68" si="7">J4+0.25</f>
        <v>3</v>
      </c>
      <c r="K5">
        <f>NORMSDIST(-'CALL- OPTION'!N5)</f>
        <v>0.99999999644730286</v>
      </c>
      <c r="L5">
        <f>NORMSDIST(-'CALL- OPTION'!P5)</f>
        <v>0.9999999995924731</v>
      </c>
      <c r="M5">
        <f t="shared" si="2"/>
        <v>21.720326115864719</v>
      </c>
      <c r="N5">
        <f t="shared" ref="N5:N68" si="8">N4+0.25</f>
        <v>3</v>
      </c>
      <c r="O5">
        <f>NORMSDIST(-'CALL- OPTION'!T5)</f>
        <v>0.99999826687948712</v>
      </c>
      <c r="P5">
        <f>NORMSDIST(-'CALL- OPTION'!V5)</f>
        <v>0.99999980530634724</v>
      </c>
      <c r="Q5">
        <f t="shared" si="3"/>
        <v>21.581665045382938</v>
      </c>
      <c r="R5">
        <f t="shared" ref="R5:R68" si="9">R4+0.25</f>
        <v>3</v>
      </c>
      <c r="S5">
        <f>NORMSDIST(-'CALL- OPTION'!Z5)</f>
        <v>0.99997081150617595</v>
      </c>
      <c r="T5">
        <f>NORMSDIST(-'CALL- OPTION'!AB5)</f>
        <v>0.99999689744271958</v>
      </c>
      <c r="U5">
        <f t="shared" si="4"/>
        <v>21.443792657084394</v>
      </c>
      <c r="W5">
        <f t="shared" si="5"/>
        <v>3.25</v>
      </c>
      <c r="X5">
        <v>21.75</v>
      </c>
      <c r="Y5">
        <v>21.609769767277022</v>
      </c>
      <c r="Z5">
        <v>21.470326117736953</v>
      </c>
      <c r="AA5">
        <v>21.33166574526577</v>
      </c>
      <c r="AB5">
        <v>21.193806245074381</v>
      </c>
      <c r="AE5">
        <v>3.3146784238105253E-16</v>
      </c>
      <c r="AF5">
        <v>3</v>
      </c>
      <c r="AG5">
        <f t="shared" ref="AG5:AG68" si="10">-AF5*AE5*$D$4/(2*SQRT($H$1))+$D$3*$C$2*EXP(-$D$3*$H$1)*H5</f>
        <v>0.55934481976373263</v>
      </c>
    </row>
    <row r="6" spans="3:33" x14ac:dyDescent="0.25">
      <c r="E6">
        <f t="shared" si="0"/>
        <v>21.75</v>
      </c>
      <c r="F6">
        <f t="shared" si="6"/>
        <v>3.25</v>
      </c>
      <c r="G6">
        <f>NORMSDIST(-'CALL- OPTION'!G6)</f>
        <v>0.99999999999999944</v>
      </c>
      <c r="H6">
        <f>NORMSDIST(-'CALL- OPTION'!I6)</f>
        <v>0.99999999999999989</v>
      </c>
      <c r="I6">
        <f t="shared" si="1"/>
        <v>21.609769767277022</v>
      </c>
      <c r="J6">
        <f t="shared" si="7"/>
        <v>3.25</v>
      </c>
      <c r="K6">
        <f>NORMSDIST(-'CALL- OPTION'!N6)</f>
        <v>0.9999999866664705</v>
      </c>
      <c r="L6">
        <f>NORMSDIST(-'CALL- OPTION'!P6)</f>
        <v>0.99999999834638731</v>
      </c>
      <c r="M6">
        <f t="shared" si="2"/>
        <v>21.470326117736953</v>
      </c>
      <c r="N6">
        <f t="shared" si="8"/>
        <v>3.25</v>
      </c>
      <c r="O6">
        <f>NORMSDIST(-'CALL- OPTION'!T6)</f>
        <v>0.9999958289474038</v>
      </c>
      <c r="P6">
        <f>NORMSDIST(-'CALL- OPTION'!V6)</f>
        <v>0.99999949382717446</v>
      </c>
      <c r="Q6">
        <f t="shared" si="3"/>
        <v>21.33166574526577</v>
      </c>
      <c r="R6">
        <f t="shared" si="9"/>
        <v>3.25</v>
      </c>
      <c r="S6">
        <f>NORMSDIST(-'CALL- OPTION'!Z6)</f>
        <v>0.99994311865253449</v>
      </c>
      <c r="T6">
        <f>NORMSDIST(-'CALL- OPTION'!AB6)</f>
        <v>0.99999347281262463</v>
      </c>
      <c r="U6">
        <f t="shared" si="4"/>
        <v>21.193806245074381</v>
      </c>
      <c r="W6">
        <f t="shared" si="5"/>
        <v>3.5</v>
      </c>
      <c r="X6">
        <v>21.5</v>
      </c>
      <c r="Y6">
        <v>21.359769767277026</v>
      </c>
      <c r="Z6">
        <v>21.220326124173305</v>
      </c>
      <c r="AA6">
        <v>21.081667339473007</v>
      </c>
      <c r="AB6">
        <v>20.943831472070755</v>
      </c>
      <c r="AE6">
        <v>4.5388868388468388E-15</v>
      </c>
      <c r="AF6">
        <v>3.25</v>
      </c>
      <c r="AG6">
        <f t="shared" si="10"/>
        <v>0.55934481976372563</v>
      </c>
    </row>
    <row r="7" spans="3:33" x14ac:dyDescent="0.25">
      <c r="E7">
        <f t="shared" si="0"/>
        <v>21.5</v>
      </c>
      <c r="F7">
        <f t="shared" si="6"/>
        <v>3.5</v>
      </c>
      <c r="G7">
        <f>NORMSDIST(-'CALL- OPTION'!G7)</f>
        <v>0.999999999999994</v>
      </c>
      <c r="H7">
        <f>NORMSDIST(-'CALL- OPTION'!I7)</f>
        <v>0.99999999999999922</v>
      </c>
      <c r="I7">
        <f t="shared" si="1"/>
        <v>21.359769767277026</v>
      </c>
      <c r="J7">
        <f t="shared" si="7"/>
        <v>3.5</v>
      </c>
      <c r="K7">
        <f>NORMSDIST(-'CALL- OPTION'!N7)</f>
        <v>0.99999995660486729</v>
      </c>
      <c r="L7">
        <f>NORMSDIST(-'CALL- OPTION'!P7)</f>
        <v>0.99999999421567154</v>
      </c>
      <c r="M7">
        <f t="shared" si="2"/>
        <v>21.220326124173305</v>
      </c>
      <c r="N7">
        <f t="shared" si="8"/>
        <v>3.5</v>
      </c>
      <c r="O7">
        <f>NORMSDIST(-'CALL- OPTION'!T7)</f>
        <v>0.99999086573843565</v>
      </c>
      <c r="P7">
        <f>NORMSDIST(-'CALL- OPTION'!V7)</f>
        <v>0.99999880958599097</v>
      </c>
      <c r="Q7">
        <f t="shared" si="3"/>
        <v>21.081667339473007</v>
      </c>
      <c r="R7">
        <f t="shared" si="9"/>
        <v>3.5</v>
      </c>
      <c r="S7">
        <f>NORMSDIST(-'CALL- OPTION'!Z7)</f>
        <v>0.99989676904289915</v>
      </c>
      <c r="T7">
        <f>NORMSDIST(-'CALL- OPTION'!AB7)</f>
        <v>0.99998728649575952</v>
      </c>
      <c r="U7">
        <f t="shared" si="4"/>
        <v>20.943831472070755</v>
      </c>
      <c r="W7">
        <f t="shared" si="5"/>
        <v>3.75</v>
      </c>
      <c r="X7">
        <v>21.25</v>
      </c>
      <c r="Y7">
        <v>21.109769767277029</v>
      </c>
      <c r="Z7">
        <v>20.970326143657203</v>
      </c>
      <c r="AA7">
        <v>20.831670674963775</v>
      </c>
      <c r="AB7">
        <v>20.693875410583594</v>
      </c>
      <c r="AE7">
        <v>4.6719807116396817E-14</v>
      </c>
      <c r="AF7">
        <v>3.5</v>
      </c>
      <c r="AG7">
        <f t="shared" si="10"/>
        <v>0.55934481976365091</v>
      </c>
    </row>
    <row r="8" spans="3:33" x14ac:dyDescent="0.25">
      <c r="E8">
        <f t="shared" si="0"/>
        <v>21.25</v>
      </c>
      <c r="F8">
        <f t="shared" si="6"/>
        <v>3.75</v>
      </c>
      <c r="G8">
        <f>NORMSDIST(-'CALL- OPTION'!G8)</f>
        <v>0.99999999999995004</v>
      </c>
      <c r="H8">
        <f>NORMSDIST(-'CALL- OPTION'!I8)</f>
        <v>0.99999999999999267</v>
      </c>
      <c r="I8">
        <f t="shared" si="1"/>
        <v>21.109769767277029</v>
      </c>
      <c r="J8">
        <f t="shared" si="7"/>
        <v>3.75</v>
      </c>
      <c r="K8">
        <f>NORMSDIST(-'CALL- OPTION'!N8)</f>
        <v>0.99999987471123675</v>
      </c>
      <c r="L8">
        <f>NORMSDIST(-'CALL- OPTION'!P8)</f>
        <v>0.99999998214196351</v>
      </c>
      <c r="M8">
        <f t="shared" si="2"/>
        <v>20.970326143657203</v>
      </c>
      <c r="N8">
        <f t="shared" si="8"/>
        <v>3.75</v>
      </c>
      <c r="O8">
        <f>NORMSDIST(-'CALL- OPTION'!T8)</f>
        <v>0.99998152224460446</v>
      </c>
      <c r="P8">
        <f>NORMSDIST(-'CALL- OPTION'!V8)</f>
        <v>0.99999742700360694</v>
      </c>
      <c r="Q8">
        <f t="shared" si="3"/>
        <v>20.831670674963775</v>
      </c>
      <c r="R8">
        <f t="shared" si="9"/>
        <v>3.75</v>
      </c>
      <c r="S8">
        <f>NORMSDIST(-'CALL- OPTION'!Z8)</f>
        <v>0.99982353585776818</v>
      </c>
      <c r="T8">
        <f>NORMSDIST(-'CALL- OPTION'!AB8)</f>
        <v>0.99997679328804279</v>
      </c>
      <c r="U8">
        <f t="shared" si="4"/>
        <v>20.693875410583594</v>
      </c>
      <c r="W8">
        <f t="shared" si="5"/>
        <v>4</v>
      </c>
      <c r="X8">
        <v>21</v>
      </c>
      <c r="Y8">
        <v>20.859769767277065</v>
      </c>
      <c r="Z8">
        <v>20.720326196601093</v>
      </c>
      <c r="AA8">
        <v>20.581677168615318</v>
      </c>
      <c r="AB8">
        <v>20.443947909826317</v>
      </c>
      <c r="AE8">
        <v>3.7832235808567387E-13</v>
      </c>
      <c r="AF8">
        <v>3.75</v>
      </c>
      <c r="AG8">
        <f t="shared" si="10"/>
        <v>0.55934481976301964</v>
      </c>
    </row>
    <row r="9" spans="3:33" x14ac:dyDescent="0.25">
      <c r="E9">
        <f t="shared" si="0"/>
        <v>21</v>
      </c>
      <c r="F9">
        <f t="shared" si="6"/>
        <v>4</v>
      </c>
      <c r="G9">
        <f>NORMSDIST(-'CALL- OPTION'!G9)</f>
        <v>0.99999999999965861</v>
      </c>
      <c r="H9">
        <f>NORMSDIST(-'CALL- OPTION'!I9)</f>
        <v>0.99999999999994682</v>
      </c>
      <c r="I9">
        <f t="shared" si="1"/>
        <v>20.859769767277065</v>
      </c>
      <c r="J9">
        <f t="shared" si="7"/>
        <v>4</v>
      </c>
      <c r="K9">
        <f>NORMSDIST(-'CALL- OPTION'!N9)</f>
        <v>0.99999967330107487</v>
      </c>
      <c r="L9">
        <f>NORMSDIST(-'CALL- OPTION'!P9)</f>
        <v>0.9999999504264051</v>
      </c>
      <c r="M9">
        <f t="shared" si="2"/>
        <v>20.720326196601093</v>
      </c>
      <c r="N9">
        <f t="shared" si="8"/>
        <v>4</v>
      </c>
      <c r="O9">
        <f>NORMSDIST(-'CALL- OPTION'!T9)</f>
        <v>0.99996505913882083</v>
      </c>
      <c r="P9">
        <f>NORMSDIST(-'CALL- OPTION'!V9)</f>
        <v>0.99999482432346298</v>
      </c>
      <c r="Q9">
        <f t="shared" si="3"/>
        <v>20.581677168615318</v>
      </c>
      <c r="R9">
        <f t="shared" si="9"/>
        <v>4</v>
      </c>
      <c r="S9">
        <f>NORMSDIST(-'CALL- OPTION'!Z9)</f>
        <v>0.99971331984006684</v>
      </c>
      <c r="T9">
        <f>NORMSDIST(-'CALL- OPTION'!AB9)</f>
        <v>0.99995991861285149</v>
      </c>
      <c r="U9">
        <f t="shared" si="4"/>
        <v>20.443947909826317</v>
      </c>
      <c r="W9">
        <f t="shared" si="5"/>
        <v>4.25</v>
      </c>
      <c r="X9">
        <v>20.75</v>
      </c>
      <c r="Y9">
        <v>20.609769767277303</v>
      </c>
      <c r="Z9">
        <v>20.470326327745408</v>
      </c>
      <c r="AA9">
        <v>20.331689054327967</v>
      </c>
      <c r="AB9">
        <v>20.194062122696518</v>
      </c>
      <c r="AE9">
        <v>2.4982461636513332E-12</v>
      </c>
      <c r="AF9">
        <v>4</v>
      </c>
      <c r="AG9">
        <f t="shared" si="10"/>
        <v>0.55934481975870687</v>
      </c>
    </row>
    <row r="10" spans="3:33" x14ac:dyDescent="0.25">
      <c r="E10">
        <f t="shared" si="0"/>
        <v>20.75</v>
      </c>
      <c r="F10">
        <f t="shared" si="6"/>
        <v>4.25</v>
      </c>
      <c r="G10">
        <f>NORMSDIST(-'CALL- OPTION'!G10)</f>
        <v>0.99999999999804401</v>
      </c>
      <c r="H10">
        <f>NORMSDIST(-'CALL- OPTION'!I10)</f>
        <v>0.99999999999967681</v>
      </c>
      <c r="I10">
        <f t="shared" si="1"/>
        <v>20.609769767277303</v>
      </c>
      <c r="J10">
        <f t="shared" si="7"/>
        <v>4.25</v>
      </c>
      <c r="K10">
        <f>NORMSDIST(-'CALL- OPTION'!N10)</f>
        <v>0.9999992194628996</v>
      </c>
      <c r="L10">
        <f>NORMSDIST(-'CALL- OPTION'!P10)</f>
        <v>0.99999987440221938</v>
      </c>
      <c r="M10">
        <f t="shared" si="2"/>
        <v>20.470326327745408</v>
      </c>
      <c r="N10">
        <f t="shared" si="8"/>
        <v>4.25</v>
      </c>
      <c r="O10">
        <f>NORMSDIST(-'CALL- OPTION'!T10)</f>
        <v>0.99993764599233026</v>
      </c>
      <c r="P10">
        <f>NORMSDIST(-'CALL- OPTION'!V10)</f>
        <v>0.99999021294433432</v>
      </c>
      <c r="Q10">
        <f t="shared" si="3"/>
        <v>20.331689054327967</v>
      </c>
      <c r="R10">
        <f t="shared" si="9"/>
        <v>4.25</v>
      </c>
      <c r="S10">
        <f>NORMSDIST(-'CALL- OPTION'!Z10)</f>
        <v>0.99955418828561893</v>
      </c>
      <c r="T10">
        <f>NORMSDIST(-'CALL- OPTION'!AB10)</f>
        <v>0.9999339911068732</v>
      </c>
      <c r="U10">
        <f t="shared" si="4"/>
        <v>20.194062122696518</v>
      </c>
      <c r="W10">
        <f t="shared" si="5"/>
        <v>4.5</v>
      </c>
      <c r="X10">
        <v>20.5</v>
      </c>
      <c r="Y10">
        <v>20.359769767278515</v>
      </c>
      <c r="Z10">
        <v>20.220326627598684</v>
      </c>
      <c r="AA10">
        <v>20.081709680087172</v>
      </c>
      <c r="AB10">
        <v>19.944234997231131</v>
      </c>
      <c r="AE10">
        <v>1.3846196820272535E-11</v>
      </c>
      <c r="AF10">
        <v>4.25</v>
      </c>
      <c r="AG10">
        <f t="shared" si="10"/>
        <v>0.55934481973412919</v>
      </c>
    </row>
    <row r="11" spans="3:33" x14ac:dyDescent="0.25">
      <c r="E11">
        <f t="shared" si="0"/>
        <v>20.5</v>
      </c>
      <c r="F11">
        <f t="shared" si="6"/>
        <v>4.5</v>
      </c>
      <c r="G11">
        <f>NORMSDIST(-'CALL- OPTION'!G11)</f>
        <v>0.99999999999038114</v>
      </c>
      <c r="H11">
        <f>NORMSDIST(-'CALL- OPTION'!I11)</f>
        <v>0.99999999999831901</v>
      </c>
      <c r="I11">
        <f t="shared" si="1"/>
        <v>20.359769767278515</v>
      </c>
      <c r="J11">
        <f t="shared" si="7"/>
        <v>4.5</v>
      </c>
      <c r="K11">
        <f>NORMSDIST(-'CALL- OPTION'!N11)</f>
        <v>0.99999827127373453</v>
      </c>
      <c r="L11">
        <f>NORMSDIST(-'CALL- OPTION'!P11)</f>
        <v>0.99999970603339516</v>
      </c>
      <c r="M11">
        <f t="shared" si="2"/>
        <v>20.220326627598684</v>
      </c>
      <c r="N11">
        <f t="shared" si="8"/>
        <v>4.5</v>
      </c>
      <c r="O11">
        <f>NORMSDIST(-'CALL- OPTION'!T11)</f>
        <v>0.99989417105218237</v>
      </c>
      <c r="P11">
        <f>NORMSDIST(-'CALL- OPTION'!V11)</f>
        <v>0.99998245919875894</v>
      </c>
      <c r="Q11">
        <f t="shared" si="3"/>
        <v>20.081709680087172</v>
      </c>
      <c r="R11">
        <f t="shared" si="9"/>
        <v>4.5</v>
      </c>
      <c r="S11">
        <f>NORMSDIST(-'CALL- OPTION'!Z11)</f>
        <v>0.99933249806825519</v>
      </c>
      <c r="T11">
        <f>NORMSDIST(-'CALL- OPTION'!AB11)</f>
        <v>0.99989569161569358</v>
      </c>
      <c r="U11">
        <f t="shared" si="4"/>
        <v>19.944234997231131</v>
      </c>
      <c r="W11">
        <f t="shared" si="5"/>
        <v>4.75</v>
      </c>
      <c r="X11">
        <v>20.25</v>
      </c>
      <c r="Y11">
        <v>20.109769767284014</v>
      </c>
      <c r="Z11">
        <v>19.970327266975481</v>
      </c>
      <c r="AA11">
        <v>19.831743848931708</v>
      </c>
      <c r="AB11">
        <v>19.694487710452062</v>
      </c>
      <c r="AE11">
        <v>6.5934797589494473E-11</v>
      </c>
      <c r="AF11">
        <v>4.5</v>
      </c>
      <c r="AG11">
        <f t="shared" si="10"/>
        <v>0.55934481961443949</v>
      </c>
    </row>
    <row r="12" spans="3:33" x14ac:dyDescent="0.25">
      <c r="E12">
        <f t="shared" si="0"/>
        <v>20.25</v>
      </c>
      <c r="F12">
        <f t="shared" si="6"/>
        <v>4.75</v>
      </c>
      <c r="G12">
        <f>NORMSDIST(-'CALL- OPTION'!G12)</f>
        <v>0.99999999995860034</v>
      </c>
      <c r="H12">
        <f>NORMSDIST(-'CALL- OPTION'!I12)</f>
        <v>0.99999999999237099</v>
      </c>
      <c r="I12">
        <f t="shared" si="1"/>
        <v>20.109769767284014</v>
      </c>
      <c r="J12">
        <f t="shared" si="7"/>
        <v>4.75</v>
      </c>
      <c r="K12">
        <f>NORMSDIST(-'CALL- OPTION'!N12)</f>
        <v>0.99999641638250591</v>
      </c>
      <c r="L12">
        <f>NORMSDIST(-'CALL- OPTION'!P12)</f>
        <v>0.99999935799841921</v>
      </c>
      <c r="M12">
        <f t="shared" si="2"/>
        <v>19.970327266975481</v>
      </c>
      <c r="N12">
        <f t="shared" si="8"/>
        <v>4.75</v>
      </c>
      <c r="O12">
        <f>NORMSDIST(-'CALL- OPTION'!T12)</f>
        <v>0.99982808250566901</v>
      </c>
      <c r="P12">
        <f>NORMSDIST(-'CALL- OPTION'!V12)</f>
        <v>0.99997000239435041</v>
      </c>
      <c r="Q12">
        <f t="shared" si="3"/>
        <v>19.831743848931708</v>
      </c>
      <c r="R12">
        <f t="shared" si="9"/>
        <v>4.75</v>
      </c>
      <c r="S12">
        <f>NORMSDIST(-'CALL- OPTION'!Z12)</f>
        <v>0.99903309047529831</v>
      </c>
      <c r="T12">
        <f>NORMSDIST(-'CALL- OPTION'!AB12)</f>
        <v>0.99984102133647679</v>
      </c>
      <c r="U12">
        <f t="shared" si="4"/>
        <v>19.694487710452062</v>
      </c>
      <c r="W12">
        <f t="shared" si="5"/>
        <v>5</v>
      </c>
      <c r="X12">
        <v>20</v>
      </c>
      <c r="Y12">
        <v>19.859769767306016</v>
      </c>
      <c r="Z12">
        <v>19.720328549303495</v>
      </c>
      <c r="AA12">
        <v>19.581798194370002</v>
      </c>
      <c r="AB12">
        <v>19.444846027356366</v>
      </c>
      <c r="AE12">
        <v>2.7501090165379672E-10</v>
      </c>
      <c r="AF12">
        <v>4.75</v>
      </c>
      <c r="AG12">
        <f t="shared" si="10"/>
        <v>0.55934481910631495</v>
      </c>
    </row>
    <row r="13" spans="3:33" x14ac:dyDescent="0.25">
      <c r="E13">
        <f t="shared" si="0"/>
        <v>20</v>
      </c>
      <c r="F13">
        <f t="shared" si="6"/>
        <v>5</v>
      </c>
      <c r="G13">
        <f>NORMSDIST(-'CALL- OPTION'!G13)</f>
        <v>0.9999999998415241</v>
      </c>
      <c r="H13">
        <f>NORMSDIST(-'CALL- OPTION'!I13)</f>
        <v>0.99999999996929234</v>
      </c>
      <c r="I13">
        <f t="shared" si="1"/>
        <v>19.859769767306016</v>
      </c>
      <c r="J13">
        <f t="shared" si="7"/>
        <v>5</v>
      </c>
      <c r="K13">
        <f>NORMSDIST(-'CALL- OPTION'!N13)</f>
        <v>0.99999299107313677</v>
      </c>
      <c r="L13">
        <f>NORMSDIST(-'CALL- OPTION'!P13)</f>
        <v>0.99999868081790289</v>
      </c>
      <c r="M13">
        <f t="shared" si="2"/>
        <v>19.720328549303495</v>
      </c>
      <c r="N13">
        <f t="shared" si="8"/>
        <v>5</v>
      </c>
      <c r="O13">
        <f>NORMSDIST(-'CALL- OPTION'!T13)</f>
        <v>0.99973127336371426</v>
      </c>
      <c r="P13">
        <f>NORMSDIST(-'CALL- OPTION'!V13)</f>
        <v>0.99995077344252226</v>
      </c>
      <c r="Q13">
        <f t="shared" si="3"/>
        <v>19.581798194370002</v>
      </c>
      <c r="R13">
        <f t="shared" si="9"/>
        <v>5</v>
      </c>
      <c r="S13">
        <f>NORMSDIST(-'CALL- OPTION'!Z13)</f>
        <v>0.9986395424333474</v>
      </c>
      <c r="T13">
        <f>NORMSDIST(-'CALL- OPTION'!AB13)</f>
        <v>0.99976529038912698</v>
      </c>
      <c r="U13">
        <f t="shared" si="4"/>
        <v>19.444846027356366</v>
      </c>
      <c r="W13">
        <f t="shared" si="5"/>
        <v>5.25</v>
      </c>
      <c r="X13">
        <v>19.75</v>
      </c>
      <c r="Y13">
        <v>19.609769767385036</v>
      </c>
      <c r="Z13">
        <v>19.470330985661505</v>
      </c>
      <c r="AA13">
        <v>19.33188157820171</v>
      </c>
      <c r="AB13">
        <v>19.195340573046263</v>
      </c>
      <c r="AE13">
        <v>1.0209100089967132E-9</v>
      </c>
      <c r="AF13">
        <v>5</v>
      </c>
      <c r="AG13">
        <f t="shared" si="10"/>
        <v>0.55934481719428186</v>
      </c>
    </row>
    <row r="14" spans="3:33" x14ac:dyDescent="0.25">
      <c r="E14">
        <f t="shared" si="0"/>
        <v>19.75</v>
      </c>
      <c r="F14">
        <f t="shared" si="6"/>
        <v>5.25</v>
      </c>
      <c r="G14">
        <f>NORMSDIST(-'CALL- OPTION'!G14)</f>
        <v>0.9999999994531239</v>
      </c>
      <c r="H14">
        <f>NORMSDIST(-'CALL- OPTION'!I14)</f>
        <v>0.99999999988885302</v>
      </c>
      <c r="I14">
        <f t="shared" si="1"/>
        <v>19.609769767385036</v>
      </c>
      <c r="J14">
        <f t="shared" si="7"/>
        <v>5.25</v>
      </c>
      <c r="K14">
        <f>NORMSDIST(-'CALL- OPTION'!N14)</f>
        <v>0.99998697943819514</v>
      </c>
      <c r="L14">
        <f>NORMSDIST(-'CALL- OPTION'!P14)</f>
        <v>0.99999743176653488</v>
      </c>
      <c r="M14">
        <f t="shared" si="2"/>
        <v>19.470330985661505</v>
      </c>
      <c r="N14">
        <f t="shared" si="8"/>
        <v>5.25</v>
      </c>
      <c r="O14">
        <f>NORMSDIST(-'CALL- OPTION'!T14)</f>
        <v>0.99959401841205664</v>
      </c>
      <c r="P14">
        <f>NORMSDIST(-'CALL- OPTION'!V14)</f>
        <v>0.99992211849444967</v>
      </c>
      <c r="Q14">
        <f t="shared" si="3"/>
        <v>19.33188157820171</v>
      </c>
      <c r="R14">
        <f t="shared" si="9"/>
        <v>5.25</v>
      </c>
      <c r="S14">
        <f>NORMSDIST(-'CALL- OPTION'!Z14)</f>
        <v>0.99813445750131657</v>
      </c>
      <c r="T14">
        <f>NORMSDIST(-'CALL- OPTION'!AB14)</f>
        <v>0.99966312679168279</v>
      </c>
      <c r="U14">
        <f t="shared" si="4"/>
        <v>19.195340573046263</v>
      </c>
      <c r="W14">
        <f t="shared" si="5"/>
        <v>5.5</v>
      </c>
      <c r="X14">
        <v>19.5</v>
      </c>
      <c r="Y14">
        <v>19.359769767642881</v>
      </c>
      <c r="Z14">
        <v>19.22033539737993</v>
      </c>
      <c r="AA14">
        <v>19.082005497088659</v>
      </c>
      <c r="AB14">
        <v>18.946007011124845</v>
      </c>
      <c r="AE14">
        <v>3.4186994361079483E-9</v>
      </c>
      <c r="AF14">
        <v>5.25</v>
      </c>
      <c r="AG14">
        <f t="shared" si="10"/>
        <v>0.55934481072747755</v>
      </c>
    </row>
    <row r="15" spans="3:33" x14ac:dyDescent="0.25">
      <c r="E15">
        <f t="shared" si="0"/>
        <v>19.5</v>
      </c>
      <c r="F15">
        <f t="shared" si="6"/>
        <v>5.5</v>
      </c>
      <c r="G15">
        <f>NORMSDIST(-'CALL- OPTION'!G15)</f>
        <v>0.99999999827916064</v>
      </c>
      <c r="H15">
        <f>NORMSDIST(-'CALL- OPTION'!I15)</f>
        <v>0.99999999963399666</v>
      </c>
      <c r="I15">
        <f t="shared" si="1"/>
        <v>19.359769767642881</v>
      </c>
      <c r="J15">
        <f t="shared" si="7"/>
        <v>5.5</v>
      </c>
      <c r="K15">
        <f>NORMSDIST(-'CALL- OPTION'!N15)</f>
        <v>0.99997689410171819</v>
      </c>
      <c r="L15">
        <f>NORMSDIST(-'CALL- OPTION'!P15)</f>
        <v>0.99999523467688511</v>
      </c>
      <c r="M15">
        <f t="shared" si="2"/>
        <v>19.22033539737993</v>
      </c>
      <c r="N15">
        <f t="shared" si="8"/>
        <v>5.5</v>
      </c>
      <c r="O15">
        <f>NORMSDIST(-'CALL- OPTION'!T15)</f>
        <v>0.99940496767348697</v>
      </c>
      <c r="P15">
        <f>NORMSDIST(-'CALL- OPTION'!V15)</f>
        <v>0.99988073172966341</v>
      </c>
      <c r="Q15">
        <f t="shared" si="3"/>
        <v>19.082005497088659</v>
      </c>
      <c r="R15">
        <f t="shared" si="9"/>
        <v>5.5</v>
      </c>
      <c r="S15">
        <f>NORMSDIST(-'CALL- OPTION'!Z15)</f>
        <v>0.99749978033405418</v>
      </c>
      <c r="T15">
        <f>NORMSDIST(-'CALL- OPTION'!AB15)</f>
        <v>0.99952850473892108</v>
      </c>
      <c r="U15">
        <f t="shared" si="4"/>
        <v>18.946007011124845</v>
      </c>
      <c r="W15">
        <f t="shared" si="5"/>
        <v>5.75</v>
      </c>
      <c r="X15">
        <v>19.25</v>
      </c>
      <c r="Y15">
        <v>19.109769768415113</v>
      </c>
      <c r="Z15">
        <v>18.970343050440849</v>
      </c>
      <c r="AA15">
        <v>18.832184483598354</v>
      </c>
      <c r="AB15">
        <v>18.696886126150954</v>
      </c>
      <c r="AE15">
        <v>1.0444987677373293E-8</v>
      </c>
      <c r="AF15">
        <v>5.5</v>
      </c>
      <c r="AG15">
        <f t="shared" si="10"/>
        <v>0.55934479083529498</v>
      </c>
    </row>
    <row r="16" spans="3:33" x14ac:dyDescent="0.25">
      <c r="E16">
        <f t="shared" si="0"/>
        <v>19.25</v>
      </c>
      <c r="F16">
        <f t="shared" si="6"/>
        <v>5.75</v>
      </c>
      <c r="G16">
        <f>NORMSDIST(-'CALL- OPTION'!G16)</f>
        <v>0.99999999501398418</v>
      </c>
      <c r="H16">
        <f>NORMSDIST(-'CALL- OPTION'!I16)</f>
        <v>0.99999999889252789</v>
      </c>
      <c r="I16">
        <f t="shared" si="1"/>
        <v>19.109769768415113</v>
      </c>
      <c r="J16">
        <f t="shared" si="7"/>
        <v>5.75</v>
      </c>
      <c r="K16">
        <f>NORMSDIST(-'CALL- OPTION'!N16)</f>
        <v>0.99996064180454203</v>
      </c>
      <c r="L16">
        <f>NORMSDIST(-'CALL- OPTION'!P16)</f>
        <v>0.99999153027096477</v>
      </c>
      <c r="M16">
        <f t="shared" si="2"/>
        <v>18.970343050440849</v>
      </c>
      <c r="N16">
        <f t="shared" si="8"/>
        <v>5.75</v>
      </c>
      <c r="O16">
        <f>NORMSDIST(-'CALL- OPTION'!T16)</f>
        <v>0.99915119696032184</v>
      </c>
      <c r="P16">
        <f>NORMSDIST(-'CALL- OPTION'!V16)</f>
        <v>0.99982260087505992</v>
      </c>
      <c r="Q16">
        <f t="shared" si="3"/>
        <v>18.832184483598354</v>
      </c>
      <c r="R16">
        <f t="shared" si="9"/>
        <v>5.75</v>
      </c>
      <c r="S16">
        <f>NORMSDIST(-'CALL- OPTION'!Z16)</f>
        <v>0.99671711970656196</v>
      </c>
      <c r="T16">
        <f>NORMSDIST(-'CALL- OPTION'!AB16)</f>
        <v>0.99935479026689877</v>
      </c>
      <c r="U16">
        <f t="shared" si="4"/>
        <v>18.696886126150954</v>
      </c>
      <c r="W16">
        <f t="shared" si="5"/>
        <v>6</v>
      </c>
      <c r="X16">
        <v>19</v>
      </c>
      <c r="Y16">
        <v>18.859769770556447</v>
      </c>
      <c r="Z16">
        <v>18.720355824865656</v>
      </c>
      <c r="AA16">
        <v>18.582436487735009</v>
      </c>
      <c r="AB16">
        <v>18.448023811942051</v>
      </c>
      <c r="AE16">
        <v>2.9399519930800519E-8</v>
      </c>
      <c r="AF16">
        <v>5.75</v>
      </c>
      <c r="AG16">
        <f t="shared" si="10"/>
        <v>0.55934473462065448</v>
      </c>
    </row>
    <row r="17" spans="5:33" x14ac:dyDescent="0.25">
      <c r="E17">
        <f t="shared" si="0"/>
        <v>19</v>
      </c>
      <c r="F17">
        <f t="shared" si="6"/>
        <v>6</v>
      </c>
      <c r="G17">
        <f>NORMSDIST(-'CALL- OPTION'!G17)</f>
        <v>0.99999998658568234</v>
      </c>
      <c r="H17">
        <f>NORMSDIST(-'CALL- OPTION'!I17)</f>
        <v>0.9999999968943204</v>
      </c>
      <c r="I17">
        <f t="shared" si="1"/>
        <v>18.859769770556447</v>
      </c>
      <c r="J17">
        <f t="shared" si="7"/>
        <v>6</v>
      </c>
      <c r="K17">
        <f>NORMSDIST(-'CALL- OPTION'!N17)</f>
        <v>0.99993537888300266</v>
      </c>
      <c r="L17">
        <f>NORMSDIST(-'CALL- OPTION'!P17)</f>
        <v>0.99998551729797236</v>
      </c>
      <c r="M17">
        <f t="shared" si="2"/>
        <v>18.720355824865656</v>
      </c>
      <c r="N17">
        <f t="shared" si="8"/>
        <v>6</v>
      </c>
      <c r="O17">
        <f>NORMSDIST(-'CALL- OPTION'!T17)</f>
        <v>0.9988183127043192</v>
      </c>
      <c r="P17">
        <f>NORMSDIST(-'CALL- OPTION'!V17)</f>
        <v>0.99974296826316844</v>
      </c>
      <c r="Q17">
        <f t="shared" si="3"/>
        <v>18.582436487735009</v>
      </c>
      <c r="R17">
        <f t="shared" si="9"/>
        <v>6</v>
      </c>
      <c r="S17">
        <f>NORMSDIST(-'CALL- OPTION'!Z17)</f>
        <v>0.99576806722107669</v>
      </c>
      <c r="T17">
        <f>NORMSDIST(-'CALL- OPTION'!AB17)</f>
        <v>0.99913480182850578</v>
      </c>
      <c r="U17">
        <f t="shared" si="4"/>
        <v>18.448023811942051</v>
      </c>
      <c r="W17">
        <f t="shared" si="5"/>
        <v>6.25</v>
      </c>
      <c r="X17">
        <v>18.75</v>
      </c>
      <c r="Y17">
        <v>18.609769776095796</v>
      </c>
      <c r="Z17">
        <v>18.470376420840996</v>
      </c>
      <c r="AA17">
        <v>18.332783226031509</v>
      </c>
      <c r="AB17">
        <v>18.199470970739945</v>
      </c>
      <c r="AE17">
        <v>7.6873336608881062E-8</v>
      </c>
      <c r="AF17">
        <v>6</v>
      </c>
      <c r="AG17">
        <f t="shared" si="10"/>
        <v>0.55934458740657744</v>
      </c>
    </row>
    <row r="18" spans="5:33" x14ac:dyDescent="0.25">
      <c r="E18">
        <f t="shared" si="0"/>
        <v>18.75</v>
      </c>
      <c r="F18">
        <f t="shared" si="6"/>
        <v>6.25</v>
      </c>
      <c r="G18">
        <f>NORMSDIST(-'CALL- OPTION'!G18)</f>
        <v>0.99999996624545284</v>
      </c>
      <c r="H18">
        <f>NORMSDIST(-'CALL- OPTION'!I18)</f>
        <v>0.99999999186850286</v>
      </c>
      <c r="I18">
        <f t="shared" si="1"/>
        <v>18.609769776095796</v>
      </c>
      <c r="J18">
        <f t="shared" si="7"/>
        <v>6.25</v>
      </c>
      <c r="K18">
        <f>NORMSDIST(-'CALL- OPTION'!N18)</f>
        <v>0.99989736304109789</v>
      </c>
      <c r="L18">
        <f>NORMSDIST(-'CALL- OPTION'!P18)</f>
        <v>0.99997608545169625</v>
      </c>
      <c r="M18">
        <f t="shared" si="2"/>
        <v>18.470376420840996</v>
      </c>
      <c r="N18">
        <f t="shared" si="8"/>
        <v>6.25</v>
      </c>
      <c r="O18">
        <f>NORMSDIST(-'CALL- OPTION'!T18)</f>
        <v>0.99839060552850589</v>
      </c>
      <c r="P18">
        <f>NORMSDIST(-'CALL- OPTION'!V18)</f>
        <v>0.99963630936046544</v>
      </c>
      <c r="Q18">
        <f t="shared" si="3"/>
        <v>18.332783226031509</v>
      </c>
      <c r="R18">
        <f t="shared" si="9"/>
        <v>6.25</v>
      </c>
      <c r="S18">
        <f>NORMSDIST(-'CALL- OPTION'!Z18)</f>
        <v>0.99463450116234731</v>
      </c>
      <c r="T18">
        <f>NORMSDIST(-'CALL- OPTION'!AB18)</f>
        <v>0.99886088298251718</v>
      </c>
      <c r="U18">
        <f t="shared" si="4"/>
        <v>18.199470970739945</v>
      </c>
      <c r="W18">
        <f t="shared" si="5"/>
        <v>6.5</v>
      </c>
      <c r="X18">
        <v>18.5</v>
      </c>
      <c r="Y18">
        <v>18.359769789552168</v>
      </c>
      <c r="Z18">
        <v>18.220408601611634</v>
      </c>
      <c r="AA18">
        <v>18.083250486922164</v>
      </c>
      <c r="AB18">
        <v>17.951283330699663</v>
      </c>
      <c r="AE18">
        <v>1.8807981233165319E-7</v>
      </c>
      <c r="AF18">
        <v>6.25</v>
      </c>
      <c r="AG18">
        <f t="shared" si="10"/>
        <v>0.55934422746600865</v>
      </c>
    </row>
    <row r="19" spans="5:33" x14ac:dyDescent="0.25">
      <c r="E19">
        <f t="shared" si="0"/>
        <v>18.5</v>
      </c>
      <c r="F19">
        <f t="shared" si="6"/>
        <v>6.5</v>
      </c>
      <c r="G19">
        <f>NORMSDIST(-'CALL- OPTION'!G19)</f>
        <v>0.9999999200566928</v>
      </c>
      <c r="H19">
        <f>NORMSDIST(-'CALL- OPTION'!I19)</f>
        <v>0.99999997999352552</v>
      </c>
      <c r="I19">
        <f t="shared" si="1"/>
        <v>18.359769789552168</v>
      </c>
      <c r="J19">
        <f t="shared" si="7"/>
        <v>6.5</v>
      </c>
      <c r="K19">
        <f>NORMSDIST(-'CALL- OPTION'!N19)</f>
        <v>0.9998418087023907</v>
      </c>
      <c r="L19">
        <f>NORMSDIST(-'CALL- OPTION'!P19)</f>
        <v>0.99996174172220686</v>
      </c>
      <c r="M19">
        <f t="shared" si="2"/>
        <v>18.220408601611634</v>
      </c>
      <c r="N19">
        <f t="shared" si="8"/>
        <v>6.5</v>
      </c>
      <c r="O19">
        <f>NORMSDIST(-'CALL- OPTION'!T19)</f>
        <v>0.99785124505387512</v>
      </c>
      <c r="P19">
        <f>NORMSDIST(-'CALL- OPTION'!V19)</f>
        <v>0.99949632979179748</v>
      </c>
      <c r="Q19">
        <f t="shared" si="3"/>
        <v>18.083250486922164</v>
      </c>
      <c r="R19">
        <f t="shared" si="9"/>
        <v>6.5</v>
      </c>
      <c r="S19">
        <f>NORMSDIST(-'CALL- OPTION'!Z19)</f>
        <v>0.99329886737001405</v>
      </c>
      <c r="T19">
        <f>NORMSDIST(-'CALL- OPTION'!AB19)</f>
        <v>0.99852498427587155</v>
      </c>
      <c r="U19">
        <f t="shared" si="4"/>
        <v>17.951283330699663</v>
      </c>
      <c r="W19">
        <f t="shared" si="5"/>
        <v>6.75</v>
      </c>
      <c r="X19">
        <v>18.25</v>
      </c>
      <c r="Y19">
        <v>18.109769820426095</v>
      </c>
      <c r="Z19">
        <v>17.970457471293741</v>
      </c>
      <c r="AA19">
        <v>17.833868383161089</v>
      </c>
      <c r="AB19">
        <v>17.70352119087007</v>
      </c>
      <c r="AE19">
        <v>4.332709689746216E-7</v>
      </c>
      <c r="AF19">
        <v>6.5</v>
      </c>
      <c r="AG19">
        <f t="shared" si="10"/>
        <v>0.55934340044256603</v>
      </c>
    </row>
    <row r="20" spans="5:33" x14ac:dyDescent="0.25">
      <c r="E20">
        <f t="shared" si="0"/>
        <v>18.25</v>
      </c>
      <c r="F20">
        <f t="shared" si="6"/>
        <v>6.75</v>
      </c>
      <c r="G20">
        <f>NORMSDIST(-'CALL- OPTION'!G20)</f>
        <v>0.99999982081076844</v>
      </c>
      <c r="H20">
        <f>NORMSDIST(-'CALL- OPTION'!I20)</f>
        <v>0.99999995348395221</v>
      </c>
      <c r="I20">
        <f t="shared" si="1"/>
        <v>18.109769820426095</v>
      </c>
      <c r="J20">
        <f t="shared" si="7"/>
        <v>6.75</v>
      </c>
      <c r="K20">
        <f>NORMSDIST(-'CALL- OPTION'!N20)</f>
        <v>0.99976275356294475</v>
      </c>
      <c r="L20">
        <f>NORMSDIST(-'CALL- OPTION'!P20)</f>
        <v>0.99994053244158876</v>
      </c>
      <c r="M20">
        <f t="shared" si="2"/>
        <v>17.970457471293741</v>
      </c>
      <c r="N20">
        <f t="shared" si="8"/>
        <v>6.75</v>
      </c>
      <c r="O20">
        <f>NORMSDIST(-'CALL- OPTION'!T20)</f>
        <v>0.99718250720694346</v>
      </c>
      <c r="P20">
        <f>NORMSDIST(-'CALL- OPTION'!V20)</f>
        <v>0.99931598102246966</v>
      </c>
      <c r="Q20">
        <f t="shared" si="3"/>
        <v>17.833868383161089</v>
      </c>
      <c r="R20">
        <f t="shared" si="9"/>
        <v>6.75</v>
      </c>
      <c r="S20">
        <f>NORMSDIST(-'CALL- OPTION'!Z20)</f>
        <v>0.99174443128774437</v>
      </c>
      <c r="T20">
        <f>NORMSDIST(-'CALL- OPTION'!AB20)</f>
        <v>0.99811875143607831</v>
      </c>
      <c r="U20">
        <f t="shared" si="4"/>
        <v>17.70352119087007</v>
      </c>
      <c r="W20">
        <f t="shared" si="5"/>
        <v>7</v>
      </c>
      <c r="X20">
        <v>18</v>
      </c>
      <c r="Y20">
        <v>17.859769887668925</v>
      </c>
      <c r="Z20">
        <v>17.720529783873101</v>
      </c>
      <c r="AA20">
        <v>17.584671544316436</v>
      </c>
      <c r="AB20">
        <v>17.456249103886336</v>
      </c>
      <c r="AE20">
        <v>9.4494421591591603E-7</v>
      </c>
      <c r="AF20">
        <v>6.75</v>
      </c>
      <c r="AG20">
        <f t="shared" si="10"/>
        <v>0.55934160455849402</v>
      </c>
    </row>
    <row r="21" spans="5:33" x14ac:dyDescent="0.25">
      <c r="E21">
        <f t="shared" si="0"/>
        <v>18</v>
      </c>
      <c r="F21">
        <f t="shared" si="6"/>
        <v>7</v>
      </c>
      <c r="G21">
        <f>NORMSDIST(-'CALL- OPTION'!G21)</f>
        <v>0.99999961803321002</v>
      </c>
      <c r="H21">
        <f>NORMSDIST(-'CALL- OPTION'!I21)</f>
        <v>0.99999989728884653</v>
      </c>
      <c r="I21">
        <f t="shared" si="1"/>
        <v>17.859769887668925</v>
      </c>
      <c r="J21">
        <f t="shared" si="7"/>
        <v>7</v>
      </c>
      <c r="K21">
        <f>NORMSDIST(-'CALL- OPTION'!N21)</f>
        <v>0.99965294374723457</v>
      </c>
      <c r="L21">
        <f>NORMSDIST(-'CALL- OPTION'!P21)</f>
        <v>0.99990996376153352</v>
      </c>
      <c r="M21">
        <f t="shared" si="2"/>
        <v>17.720529783873101</v>
      </c>
      <c r="N21">
        <f t="shared" si="8"/>
        <v>7</v>
      </c>
      <c r="O21">
        <f>NORMSDIST(-'CALL- OPTION'!T21)</f>
        <v>0.99636602474413971</v>
      </c>
      <c r="P21">
        <f>NORMSDIST(-'CALL- OPTION'!V21)</f>
        <v>0.99908749408447539</v>
      </c>
      <c r="Q21">
        <f t="shared" si="3"/>
        <v>17.584671544316436</v>
      </c>
      <c r="R21">
        <f t="shared" si="9"/>
        <v>7</v>
      </c>
      <c r="S21">
        <f>NORMSDIST(-'CALL- OPTION'!Z21)</f>
        <v>0.9899554974176562</v>
      </c>
      <c r="T21">
        <f>NORMSDIST(-'CALL- OPTION'!AB21)</f>
        <v>0.99763361714828325</v>
      </c>
      <c r="U21">
        <f t="shared" si="4"/>
        <v>17.456249103886336</v>
      </c>
      <c r="W21">
        <f t="shared" si="5"/>
        <v>7.25</v>
      </c>
      <c r="X21">
        <v>17.75</v>
      </c>
      <c r="Y21">
        <v>17.609770027314902</v>
      </c>
      <c r="Z21">
        <v>17.470634277882567</v>
      </c>
      <c r="AA21">
        <v>17.335699244699548</v>
      </c>
      <c r="AB21">
        <v>17.209535507085445</v>
      </c>
      <c r="AE21">
        <v>1.9605219799883523E-6</v>
      </c>
      <c r="AF21">
        <v>7</v>
      </c>
      <c r="AG21">
        <f t="shared" si="10"/>
        <v>0.55933790048585141</v>
      </c>
    </row>
    <row r="22" spans="5:33" x14ac:dyDescent="0.25">
      <c r="E22">
        <f t="shared" si="0"/>
        <v>17.75</v>
      </c>
      <c r="F22">
        <f t="shared" si="6"/>
        <v>7.25</v>
      </c>
      <c r="G22">
        <f>NORMSDIST(-'CALL- OPTION'!G22)</f>
        <v>0.99999922235584748</v>
      </c>
      <c r="H22">
        <f>NORMSDIST(-'CALL- OPTION'!I22)</f>
        <v>0.99999978367127784</v>
      </c>
      <c r="I22">
        <f t="shared" si="1"/>
        <v>17.609770027314902</v>
      </c>
      <c r="J22">
        <f t="shared" si="7"/>
        <v>7.25</v>
      </c>
      <c r="K22">
        <f>NORMSDIST(-'CALL- OPTION'!N22)</f>
        <v>0.9995037442471344</v>
      </c>
      <c r="L22">
        <f>NORMSDIST(-'CALL- OPTION'!P22)</f>
        <v>0.99986692361616936</v>
      </c>
      <c r="M22">
        <f t="shared" si="2"/>
        <v>17.470634277882567</v>
      </c>
      <c r="N22">
        <f t="shared" si="8"/>
        <v>7.25</v>
      </c>
      <c r="O22">
        <f>NORMSDIST(-'CALL- OPTION'!T22)</f>
        <v>0.9953830517322011</v>
      </c>
      <c r="P22">
        <f>NORMSDIST(-'CALL- OPTION'!V22)</f>
        <v>0.99880243007956226</v>
      </c>
      <c r="Q22">
        <f t="shared" si="3"/>
        <v>17.335699244699548</v>
      </c>
      <c r="R22">
        <f t="shared" si="9"/>
        <v>7.25</v>
      </c>
      <c r="S22">
        <f>NORMSDIST(-'CALL- OPTION'!Z22)</f>
        <v>0.98791759419667613</v>
      </c>
      <c r="T22">
        <f>NORMSDIST(-'CALL- OPTION'!AB22)</f>
        <v>0.9970608939333776</v>
      </c>
      <c r="U22">
        <f t="shared" si="4"/>
        <v>17.209535507085445</v>
      </c>
      <c r="W22">
        <f t="shared" si="5"/>
        <v>7.5</v>
      </c>
      <c r="X22">
        <v>17.5</v>
      </c>
      <c r="Y22">
        <v>17.359770304938962</v>
      </c>
      <c r="Z22">
        <v>17.220782029717654</v>
      </c>
      <c r="AA22">
        <v>17.086995464351972</v>
      </c>
      <c r="AB22">
        <v>16.963452312788881</v>
      </c>
      <c r="AE22">
        <v>3.8859846459545204E-6</v>
      </c>
      <c r="AF22">
        <v>7.25</v>
      </c>
      <c r="AG22">
        <f t="shared" si="10"/>
        <v>0.55933061206704138</v>
      </c>
    </row>
    <row r="23" spans="5:33" x14ac:dyDescent="0.25">
      <c r="E23">
        <f t="shared" si="0"/>
        <v>17.5</v>
      </c>
      <c r="F23">
        <f t="shared" si="6"/>
        <v>7.5</v>
      </c>
      <c r="G23">
        <f>NORMSDIST(-'CALL- OPTION'!G23)</f>
        <v>0.99999848216280673</v>
      </c>
      <c r="H23">
        <f>NORMSDIST(-'CALL- OPTION'!I23)</f>
        <v>0.99999956370806686</v>
      </c>
      <c r="I23">
        <f t="shared" si="1"/>
        <v>17.359770304938962</v>
      </c>
      <c r="J23">
        <f t="shared" si="7"/>
        <v>7.5</v>
      </c>
      <c r="K23">
        <f>NORMSDIST(-'CALL- OPTION'!N23)</f>
        <v>0.99930508019177344</v>
      </c>
      <c r="L23">
        <f>NORMSDIST(-'CALL- OPTION'!P23)</f>
        <v>0.9998076083582923</v>
      </c>
      <c r="M23">
        <f t="shared" si="2"/>
        <v>17.220782029717654</v>
      </c>
      <c r="N23">
        <f t="shared" si="8"/>
        <v>7.5</v>
      </c>
      <c r="O23">
        <f>NORMSDIST(-'CALL- OPTION'!T23)</f>
        <v>0.99421473320036036</v>
      </c>
      <c r="P23">
        <f>NORMSDIST(-'CALL- OPTION'!V23)</f>
        <v>0.99845174567586492</v>
      </c>
      <c r="Q23">
        <f t="shared" si="3"/>
        <v>17.086995464351972</v>
      </c>
      <c r="R23">
        <f t="shared" si="9"/>
        <v>7.5</v>
      </c>
      <c r="S23">
        <f>NORMSDIST(-'CALL- OPTION'!Z23)</f>
        <v>0.98561762379692297</v>
      </c>
      <c r="T23">
        <f>NORMSDIST(-'CALL- OPTION'!AB23)</f>
        <v>0.99639186593838436</v>
      </c>
      <c r="U23">
        <f t="shared" si="4"/>
        <v>16.963452312788881</v>
      </c>
      <c r="W23">
        <f t="shared" si="5"/>
        <v>7.75</v>
      </c>
      <c r="X23">
        <v>17.25</v>
      </c>
      <c r="Y23">
        <v>17.109770835164639</v>
      </c>
      <c r="Z23">
        <v>16.970986817335231</v>
      </c>
      <c r="AA23">
        <v>16.838608882813723</v>
      </c>
      <c r="AB23">
        <v>16.718074468171228</v>
      </c>
      <c r="AE23">
        <v>7.3863503220766837E-6</v>
      </c>
      <c r="AF23">
        <v>7.5</v>
      </c>
      <c r="AG23">
        <f t="shared" si="10"/>
        <v>0.55931687691239262</v>
      </c>
    </row>
    <row r="24" spans="5:33" x14ac:dyDescent="0.25">
      <c r="E24">
        <f t="shared" si="0"/>
        <v>17.25</v>
      </c>
      <c r="F24">
        <f t="shared" si="6"/>
        <v>7.75</v>
      </c>
      <c r="G24">
        <f>NORMSDIST(-'CALL- OPTION'!G24)</f>
        <v>0.99999715012934243</v>
      </c>
      <c r="H24">
        <f>NORMSDIST(-'CALL- OPTION'!I24)</f>
        <v>0.99999915451308785</v>
      </c>
      <c r="I24">
        <f t="shared" si="1"/>
        <v>17.109770835164639</v>
      </c>
      <c r="J24">
        <f t="shared" si="7"/>
        <v>7.75</v>
      </c>
      <c r="K24">
        <f>NORMSDIST(-'CALL- OPTION'!N24)</f>
        <v>0.99904541306914862</v>
      </c>
      <c r="L24">
        <f>NORMSDIST(-'CALL- OPTION'!P24)</f>
        <v>0.99972745720957423</v>
      </c>
      <c r="M24">
        <f t="shared" si="2"/>
        <v>16.970986817335231</v>
      </c>
      <c r="N24">
        <f t="shared" si="8"/>
        <v>7.75</v>
      </c>
      <c r="O24">
        <f>NORMSDIST(-'CALL- OPTION'!T24)</f>
        <v>0.99284237198896752</v>
      </c>
      <c r="P24">
        <f>NORMSDIST(-'CALL- OPTION'!V24)</f>
        <v>0.99802587144060828</v>
      </c>
      <c r="Q24">
        <f t="shared" si="3"/>
        <v>16.838608882813723</v>
      </c>
      <c r="R24">
        <f t="shared" si="9"/>
        <v>7.75</v>
      </c>
      <c r="S24">
        <f>NORMSDIST(-'CALL- OPTION'!Z24)</f>
        <v>0.98304397753865791</v>
      </c>
      <c r="T24">
        <f>NORMSDIST(-'CALL- OPTION'!AB24)</f>
        <v>0.99561787777246658</v>
      </c>
      <c r="U24">
        <f t="shared" si="4"/>
        <v>16.718074468171228</v>
      </c>
      <c r="W24">
        <f t="shared" si="5"/>
        <v>8</v>
      </c>
      <c r="X24">
        <v>17</v>
      </c>
      <c r="Y24">
        <v>16.859771811063627</v>
      </c>
      <c r="Z24">
        <v>16.721265485247791</v>
      </c>
      <c r="AA24">
        <v>16.590592807265203</v>
      </c>
      <c r="AB24">
        <v>16.47347949453977</v>
      </c>
      <c r="AE24">
        <v>1.3508717929104866E-5</v>
      </c>
      <c r="AF24">
        <v>7.75</v>
      </c>
      <c r="AG24">
        <f t="shared" si="10"/>
        <v>0.5592920005630333</v>
      </c>
    </row>
    <row r="25" spans="5:33" x14ac:dyDescent="0.25">
      <c r="E25">
        <f t="shared" si="0"/>
        <v>17</v>
      </c>
      <c r="F25">
        <f t="shared" si="6"/>
        <v>8</v>
      </c>
      <c r="G25">
        <f>NORMSDIST(-'CALL- OPTION'!G25)</f>
        <v>0.99999483712587489</v>
      </c>
      <c r="H25">
        <f>NORMSDIST(-'CALL- OPTION'!I25)</f>
        <v>0.99999842077353229</v>
      </c>
      <c r="I25">
        <f t="shared" si="1"/>
        <v>16.859771811063627</v>
      </c>
      <c r="J25">
        <f t="shared" si="7"/>
        <v>8</v>
      </c>
      <c r="K25">
        <f>NORMSDIST(-'CALL- OPTION'!N25)</f>
        <v>0.99871175442324067</v>
      </c>
      <c r="L25">
        <f>NORMSDIST(-'CALL- OPTION'!P25)</f>
        <v>0.99962109744817174</v>
      </c>
      <c r="M25">
        <f t="shared" si="2"/>
        <v>16.721265485247791</v>
      </c>
      <c r="N25">
        <f t="shared" si="8"/>
        <v>8</v>
      </c>
      <c r="O25">
        <f>NORMSDIST(-'CALL- OPTION'!T25)</f>
        <v>0.99124768584771883</v>
      </c>
      <c r="P25">
        <f>NORMSDIST(-'CALL- OPTION'!V25)</f>
        <v>0.99751480061325026</v>
      </c>
      <c r="Q25">
        <f t="shared" si="3"/>
        <v>16.590592807265203</v>
      </c>
      <c r="R25">
        <f t="shared" si="9"/>
        <v>8</v>
      </c>
      <c r="S25">
        <f>NORMSDIST(-'CALL- OPTION'!Z25)</f>
        <v>0.98018661851200228</v>
      </c>
      <c r="T25">
        <f>NORMSDIST(-'CALL- OPTION'!AB25)</f>
        <v>0.99473041885102109</v>
      </c>
      <c r="U25">
        <f t="shared" si="4"/>
        <v>16.47347949453977</v>
      </c>
      <c r="W25">
        <f t="shared" si="5"/>
        <v>8.25</v>
      </c>
      <c r="X25">
        <v>16.75</v>
      </c>
      <c r="Y25">
        <v>16.609773546918312</v>
      </c>
      <c r="Z25">
        <v>16.471638301300764</v>
      </c>
      <c r="AA25">
        <v>16.343005038229528</v>
      </c>
      <c r="AB25">
        <v>16.229747015069648</v>
      </c>
      <c r="AE25">
        <v>2.3842655900178388E-5</v>
      </c>
      <c r="AF25">
        <v>8</v>
      </c>
      <c r="AG25">
        <f t="shared" si="10"/>
        <v>0.55924856580798832</v>
      </c>
    </row>
    <row r="26" spans="5:33" x14ac:dyDescent="0.25">
      <c r="E26">
        <f t="shared" si="0"/>
        <v>16.75</v>
      </c>
      <c r="F26">
        <f t="shared" si="6"/>
        <v>8.25</v>
      </c>
      <c r="G26">
        <f>NORMSDIST(-'CALL- OPTION'!G26)</f>
        <v>0.99999095101573598</v>
      </c>
      <c r="H26">
        <f>NORMSDIST(-'CALL- OPTION'!I26)</f>
        <v>0.99999714902915227</v>
      </c>
      <c r="I26">
        <f t="shared" si="1"/>
        <v>16.609773546918312</v>
      </c>
      <c r="J26">
        <f t="shared" si="7"/>
        <v>8.25</v>
      </c>
      <c r="K26">
        <f>NORMSDIST(-'CALL- OPTION'!N26)</f>
        <v>0.99828971790301846</v>
      </c>
      <c r="L26">
        <f>NORMSDIST(-'CALL- OPTION'!P26)</f>
        <v>0.99948230289436801</v>
      </c>
      <c r="M26">
        <f t="shared" si="2"/>
        <v>16.471638301300764</v>
      </c>
      <c r="N26">
        <f t="shared" si="8"/>
        <v>8.25</v>
      </c>
      <c r="O26">
        <f>NORMSDIST(-'CALL- OPTION'!T26)</f>
        <v>0.98941304898669769</v>
      </c>
      <c r="P26">
        <f>NORMSDIST(-'CALL- OPTION'!V26)</f>
        <v>0.99690818580906793</v>
      </c>
      <c r="Q26">
        <f t="shared" si="3"/>
        <v>16.343005038229528</v>
      </c>
      <c r="R26">
        <f t="shared" si="9"/>
        <v>8.25</v>
      </c>
      <c r="S26">
        <f>NORMSDIST(-'CALL- OPTION'!Z26)</f>
        <v>0.97703713366221301</v>
      </c>
      <c r="T26">
        <f>NORMSDIST(-'CALL- OPTION'!AB26)</f>
        <v>0.99372120203126235</v>
      </c>
      <c r="U26">
        <f t="shared" si="4"/>
        <v>16.229747015069648</v>
      </c>
      <c r="W26">
        <f t="shared" si="5"/>
        <v>8.5</v>
      </c>
      <c r="X26">
        <v>16.5</v>
      </c>
      <c r="Y26">
        <v>16.359776538403707</v>
      </c>
      <c r="Z26">
        <v>16.222129295702253</v>
      </c>
      <c r="AA26">
        <v>16.095907677322742</v>
      </c>
      <c r="AB26">
        <v>15.986958279138275</v>
      </c>
      <c r="AE26">
        <v>4.0720934774810674E-5</v>
      </c>
      <c r="AF26">
        <v>8.25</v>
      </c>
      <c r="AG26">
        <f t="shared" si="10"/>
        <v>0.55917525123201195</v>
      </c>
    </row>
    <row r="27" spans="5:33" x14ac:dyDescent="0.25">
      <c r="E27">
        <f t="shared" si="0"/>
        <v>16.5</v>
      </c>
      <c r="F27">
        <f t="shared" si="6"/>
        <v>8.5</v>
      </c>
      <c r="G27">
        <f>NORMSDIST(-'CALL- OPTION'!G27)</f>
        <v>0.99998461818162931</v>
      </c>
      <c r="H27">
        <f>NORMSDIST(-'CALL- OPTION'!I27)</f>
        <v>0.99999501305399741</v>
      </c>
      <c r="I27">
        <f t="shared" si="1"/>
        <v>16.359776538403707</v>
      </c>
      <c r="J27">
        <f t="shared" si="7"/>
        <v>8.5</v>
      </c>
      <c r="K27">
        <f>NORMSDIST(-'CALL- OPTION'!N27)</f>
        <v>0.99776360894836713</v>
      </c>
      <c r="L27">
        <f>NORMSDIST(-'CALL- OPTION'!P27)</f>
        <v>0.99930396777788377</v>
      </c>
      <c r="M27">
        <f t="shared" si="2"/>
        <v>16.222129295702253</v>
      </c>
      <c r="N27">
        <f t="shared" si="8"/>
        <v>8.5</v>
      </c>
      <c r="O27">
        <f>NORMSDIST(-'CALL- OPTION'!T27)</f>
        <v>0.98732171347396769</v>
      </c>
      <c r="P27">
        <f>NORMSDIST(-'CALL- OPTION'!V27)</f>
        <v>0.99619544113613101</v>
      </c>
      <c r="Q27">
        <f t="shared" si="3"/>
        <v>16.095907677322742</v>
      </c>
      <c r="R27">
        <f t="shared" si="9"/>
        <v>8.5</v>
      </c>
      <c r="S27">
        <f>NORMSDIST(-'CALL- OPTION'!Z27)</f>
        <v>0.97358875803701506</v>
      </c>
      <c r="T27">
        <f>NORMSDIST(-'CALL- OPTION'!AB27)</f>
        <v>0.99258223562463654</v>
      </c>
      <c r="U27">
        <f t="shared" si="4"/>
        <v>15.986958279138275</v>
      </c>
      <c r="W27">
        <f t="shared" si="5"/>
        <v>8.75</v>
      </c>
      <c r="X27">
        <v>16.25</v>
      </c>
      <c r="Y27">
        <v>16.109781544719326</v>
      </c>
      <c r="Z27">
        <v>15.972766573138266</v>
      </c>
      <c r="AA27">
        <v>15.849366882543666</v>
      </c>
      <c r="AB27">
        <v>15.745195690438782</v>
      </c>
      <c r="AE27">
        <v>6.7460977271778443E-5</v>
      </c>
      <c r="AF27">
        <v>8.5</v>
      </c>
      <c r="AG27">
        <f t="shared" si="10"/>
        <v>0.55905532118791512</v>
      </c>
    </row>
    <row r="28" spans="5:33" x14ac:dyDescent="0.25">
      <c r="E28">
        <f t="shared" si="0"/>
        <v>16.25</v>
      </c>
      <c r="F28">
        <f t="shared" si="6"/>
        <v>8.75</v>
      </c>
      <c r="G28">
        <f>NORMSDIST(-'CALL- OPTION'!G28)</f>
        <v>0.99997458619884771</v>
      </c>
      <c r="H28">
        <f>NORMSDIST(-'CALL- OPTION'!I28)</f>
        <v>0.99999152875027608</v>
      </c>
      <c r="I28">
        <f t="shared" si="1"/>
        <v>16.109781544719326</v>
      </c>
      <c r="J28">
        <f t="shared" si="7"/>
        <v>8.75</v>
      </c>
      <c r="K28">
        <f>NORMSDIST(-'CALL- OPTION'!N28)</f>
        <v>0.99711654994910481</v>
      </c>
      <c r="L28">
        <f>NORMSDIST(-'CALL- OPTION'!P28)</f>
        <v>0.99907809751450627</v>
      </c>
      <c r="M28">
        <f t="shared" si="2"/>
        <v>15.972766573138266</v>
      </c>
      <c r="N28">
        <f t="shared" si="8"/>
        <v>8.75</v>
      </c>
      <c r="O28">
        <f>NORMSDIST(-'CALL- OPTION'!T28)</f>
        <v>0.98495800704114012</v>
      </c>
      <c r="P28">
        <f>NORMSDIST(-'CALL- OPTION'!V28)</f>
        <v>0.9953658472903445</v>
      </c>
      <c r="Q28">
        <f t="shared" si="3"/>
        <v>15.849366882543666</v>
      </c>
      <c r="R28">
        <f t="shared" si="9"/>
        <v>8.75</v>
      </c>
      <c r="S28">
        <f>NORMSDIST(-'CALL- OPTION'!Z28)</f>
        <v>0.96983637415840362</v>
      </c>
      <c r="T28">
        <f>NORMSDIST(-'CALL- OPTION'!AB28)</f>
        <v>0.99130588814722931</v>
      </c>
      <c r="U28">
        <f t="shared" si="4"/>
        <v>15.745195690438782</v>
      </c>
      <c r="W28">
        <f t="shared" si="5"/>
        <v>9</v>
      </c>
      <c r="X28">
        <v>16</v>
      </c>
      <c r="Y28">
        <v>15.859789697495492</v>
      </c>
      <c r="Z28">
        <v>15.723582589507558</v>
      </c>
      <c r="AA28">
        <v>15.603452577316073</v>
      </c>
      <c r="AB28">
        <v>15.504542345068463</v>
      </c>
      <c r="AE28">
        <v>1.0864405720484463E-4</v>
      </c>
      <c r="AF28">
        <v>8.75</v>
      </c>
      <c r="AG28">
        <f t="shared" si="10"/>
        <v>0.55886476366381188</v>
      </c>
    </row>
    <row r="29" spans="5:33" x14ac:dyDescent="0.25">
      <c r="E29">
        <f t="shared" si="0"/>
        <v>16</v>
      </c>
      <c r="F29">
        <f t="shared" si="6"/>
        <v>9</v>
      </c>
      <c r="G29">
        <f>NORMSDIST(-'CALL- OPTION'!G29)</f>
        <v>0.99995910693156453</v>
      </c>
      <c r="H29">
        <f>NORMSDIST(-'CALL- OPTION'!I29)</f>
        <v>0.99998599715923731</v>
      </c>
      <c r="I29">
        <f t="shared" si="1"/>
        <v>15.859789697495492</v>
      </c>
      <c r="J29">
        <f t="shared" si="7"/>
        <v>9</v>
      </c>
      <c r="K29">
        <f>NORMSDIST(-'CALL- OPTION'!N29)</f>
        <v>0.99633063747068695</v>
      </c>
      <c r="L29">
        <f>NORMSDIST(-'CALL- OPTION'!P29)</f>
        <v>0.99879581732060219</v>
      </c>
      <c r="M29">
        <f t="shared" si="2"/>
        <v>15.723582589507558</v>
      </c>
      <c r="N29">
        <f t="shared" si="8"/>
        <v>9</v>
      </c>
      <c r="O29">
        <f>NORMSDIST(-'CALL- OPTION'!T29)</f>
        <v>0.982307504956487</v>
      </c>
      <c r="P29">
        <f>NORMSDIST(-'CALL- OPTION'!V29)</f>
        <v>0.99440865734485007</v>
      </c>
      <c r="Q29">
        <f t="shared" si="3"/>
        <v>15.603452577316073</v>
      </c>
      <c r="R29">
        <f t="shared" si="9"/>
        <v>9</v>
      </c>
      <c r="S29">
        <f>NORMSDIST(-'CALL- OPTION'!Z29)</f>
        <v>0.96577648959916018</v>
      </c>
      <c r="T29">
        <f>NORMSDIST(-'CALL- OPTION'!AB29)</f>
        <v>0.98988494541485861</v>
      </c>
      <c r="U29">
        <f t="shared" si="4"/>
        <v>15.504542345068463</v>
      </c>
      <c r="W29">
        <f t="shared" si="5"/>
        <v>9.25</v>
      </c>
      <c r="X29">
        <v>15.75</v>
      </c>
      <c r="Y29">
        <v>15.609802641346075</v>
      </c>
      <c r="Z29">
        <v>15.474614385791515</v>
      </c>
      <c r="AA29">
        <v>15.358238119953658</v>
      </c>
      <c r="AB29">
        <v>15.265081584820019</v>
      </c>
      <c r="AE29">
        <v>1.7042545092561394E-4</v>
      </c>
      <c r="AF29">
        <v>9</v>
      </c>
      <c r="AG29">
        <f t="shared" si="10"/>
        <v>0.55857007281812521</v>
      </c>
    </row>
    <row r="30" spans="5:33" x14ac:dyDescent="0.25">
      <c r="E30">
        <f t="shared" si="0"/>
        <v>15.75</v>
      </c>
      <c r="F30">
        <f t="shared" si="6"/>
        <v>9.25</v>
      </c>
      <c r="G30">
        <f>NORMSDIST(-'CALL- OPTION'!G30)</f>
        <v>0.99993580043057884</v>
      </c>
      <c r="H30">
        <f>NORMSDIST(-'CALL- OPTION'!I30)</f>
        <v>0.99997743454773136</v>
      </c>
      <c r="I30">
        <f t="shared" si="1"/>
        <v>15.609802641346075</v>
      </c>
      <c r="J30">
        <f t="shared" si="7"/>
        <v>9.25</v>
      </c>
      <c r="K30">
        <f>NORMSDIST(-'CALL- OPTION'!N30)</f>
        <v>0.99538712714490041</v>
      </c>
      <c r="L30">
        <f>NORMSDIST(-'CALL- OPTION'!P30)</f>
        <v>0.99844739898575774</v>
      </c>
      <c r="M30">
        <f t="shared" si="2"/>
        <v>15.474614385791515</v>
      </c>
      <c r="N30">
        <f t="shared" si="8"/>
        <v>9.25</v>
      </c>
      <c r="O30">
        <f>NORMSDIST(-'CALL- OPTION'!T30)</f>
        <v>0.97935717462191652</v>
      </c>
      <c r="P30">
        <f>NORMSDIST(-'CALL- OPTION'!V30)</f>
        <v>0.99331320115336386</v>
      </c>
      <c r="Q30">
        <f t="shared" si="3"/>
        <v>15.358238119953658</v>
      </c>
      <c r="R30">
        <f t="shared" si="9"/>
        <v>9.25</v>
      </c>
      <c r="S30">
        <f>NORMSDIST(-'CALL- OPTION'!Z30)</f>
        <v>0.96140719584696532</v>
      </c>
      <c r="T30">
        <f>NORMSDIST(-'CALL- OPTION'!AB30)</f>
        <v>0.98831265980295679</v>
      </c>
      <c r="U30">
        <f t="shared" si="4"/>
        <v>15.265081584820019</v>
      </c>
      <c r="W30">
        <f t="shared" si="5"/>
        <v>9.5</v>
      </c>
      <c r="X30">
        <v>15.5</v>
      </c>
      <c r="Y30">
        <v>15.35982271068753</v>
      </c>
      <c r="Z30">
        <v>15.225903772771895</v>
      </c>
      <c r="AA30">
        <v>15.113799940442286</v>
      </c>
      <c r="AB30">
        <v>15.026896569975236</v>
      </c>
      <c r="AE30">
        <v>2.6086475074595621E-4</v>
      </c>
      <c r="AF30">
        <v>9.25</v>
      </c>
      <c r="AG30">
        <f t="shared" si="10"/>
        <v>0.55812569842270088</v>
      </c>
    </row>
    <row r="31" spans="5:33" x14ac:dyDescent="0.25">
      <c r="E31">
        <f t="shared" si="0"/>
        <v>15.5</v>
      </c>
      <c r="F31">
        <f t="shared" si="6"/>
        <v>9.5</v>
      </c>
      <c r="G31">
        <f>NORMSDIST(-'CALL- OPTION'!G31)</f>
        <v>0.99990150129660971</v>
      </c>
      <c r="H31">
        <f>NORMSDIST(-'CALL- OPTION'!I31)</f>
        <v>0.99996448904072865</v>
      </c>
      <c r="I31">
        <f t="shared" si="1"/>
        <v>15.35982271068753</v>
      </c>
      <c r="J31">
        <f t="shared" si="7"/>
        <v>9.5</v>
      </c>
      <c r="K31">
        <f>NORMSDIST(-'CALL- OPTION'!N31)</f>
        <v>0.99426664109551688</v>
      </c>
      <c r="L31">
        <f>NORMSDIST(-'CALL- OPTION'!P31)</f>
        <v>0.99802230553619997</v>
      </c>
      <c r="M31">
        <f t="shared" si="2"/>
        <v>15.225903772771895</v>
      </c>
      <c r="N31">
        <f t="shared" si="8"/>
        <v>9.5</v>
      </c>
      <c r="O31">
        <f>NORMSDIST(-'CALL- OPTION'!T31)</f>
        <v>0.97609549242616922</v>
      </c>
      <c r="P31">
        <f>NORMSDIST(-'CALL- OPTION'!V31)</f>
        <v>0.99206898652536901</v>
      </c>
      <c r="Q31">
        <f t="shared" si="3"/>
        <v>15.113799940442286</v>
      </c>
      <c r="R31">
        <f t="shared" si="9"/>
        <v>9.5</v>
      </c>
      <c r="S31">
        <f>NORMSDIST(-'CALL- OPTION'!Z31)</f>
        <v>0.95672811145379844</v>
      </c>
      <c r="T31">
        <f>NORMSDIST(-'CALL- OPTION'!AB31)</f>
        <v>0.98658279167251062</v>
      </c>
      <c r="U31">
        <f t="shared" si="4"/>
        <v>15.026896569975236</v>
      </c>
      <c r="W31">
        <f t="shared" si="5"/>
        <v>9.75</v>
      </c>
      <c r="X31">
        <v>15.25</v>
      </c>
      <c r="Y31">
        <v>15.109853146855858</v>
      </c>
      <c r="Z31">
        <v>14.977497461654488</v>
      </c>
      <c r="AA31">
        <v>14.870217151454813</v>
      </c>
      <c r="AB31">
        <v>14.790069875031181</v>
      </c>
      <c r="AE31">
        <v>3.9026175951952934E-4</v>
      </c>
      <c r="AF31">
        <v>9.5</v>
      </c>
      <c r="AG31">
        <f t="shared" si="10"/>
        <v>0.55747121353490203</v>
      </c>
    </row>
    <row r="32" spans="5:33" x14ac:dyDescent="0.25">
      <c r="E32">
        <f t="shared" si="0"/>
        <v>15.25</v>
      </c>
      <c r="F32">
        <f t="shared" si="6"/>
        <v>9.75</v>
      </c>
      <c r="G32">
        <f>NORMSDIST(-'CALL- OPTION'!G32)</f>
        <v>0.99985209055866675</v>
      </c>
      <c r="H32">
        <f>NORMSDIST(-'CALL- OPTION'!I32)</f>
        <v>0.9999453439236613</v>
      </c>
      <c r="I32">
        <f t="shared" si="1"/>
        <v>15.109853146855858</v>
      </c>
      <c r="J32">
        <f t="shared" si="7"/>
        <v>9.75</v>
      </c>
      <c r="K32">
        <f>NORMSDIST(-'CALL- OPTION'!N32)</f>
        <v>0.99294939230887047</v>
      </c>
      <c r="L32">
        <f>NORMSDIST(-'CALL- OPTION'!P32)</f>
        <v>0.99750925297960413</v>
      </c>
      <c r="M32">
        <f t="shared" si="2"/>
        <v>14.977497461654488</v>
      </c>
      <c r="N32">
        <f t="shared" si="8"/>
        <v>9.75</v>
      </c>
      <c r="O32">
        <f>NORMSDIST(-'CALL- OPTION'!T32)</f>
        <v>0.97251253313276187</v>
      </c>
      <c r="P32">
        <f>NORMSDIST(-'CALL- OPTION'!V32)</f>
        <v>0.99066579558984269</v>
      </c>
      <c r="Q32">
        <f t="shared" si="3"/>
        <v>14.870217151454813</v>
      </c>
      <c r="R32">
        <f t="shared" si="9"/>
        <v>9.75</v>
      </c>
      <c r="S32">
        <f>NORMSDIST(-'CALL- OPTION'!Z32)</f>
        <v>0.95174031231884826</v>
      </c>
      <c r="T32">
        <f>NORMSDIST(-'CALL- OPTION'!AB32)</f>
        <v>0.98468964311340645</v>
      </c>
      <c r="U32">
        <f t="shared" si="4"/>
        <v>14.790069875031181</v>
      </c>
      <c r="W32">
        <f t="shared" si="5"/>
        <v>10</v>
      </c>
      <c r="X32">
        <v>15</v>
      </c>
      <c r="Y32">
        <v>14.859898358616583</v>
      </c>
      <c r="Z32">
        <v>14.729447137085099</v>
      </c>
      <c r="AA32">
        <v>14.627571140364534</v>
      </c>
      <c r="AB32">
        <v>14.554683109989258</v>
      </c>
      <c r="AE32">
        <v>5.7148017864713622E-4</v>
      </c>
      <c r="AF32">
        <v>9.75</v>
      </c>
      <c r="AG32">
        <f t="shared" si="10"/>
        <v>0.55652828229965967</v>
      </c>
    </row>
    <row r="33" spans="5:33" x14ac:dyDescent="0.25">
      <c r="E33">
        <f t="shared" si="0"/>
        <v>15</v>
      </c>
      <c r="F33">
        <f t="shared" si="6"/>
        <v>10</v>
      </c>
      <c r="G33">
        <f>NORMSDIST(-'CALL- OPTION'!G33)</f>
        <v>0.99978231750251245</v>
      </c>
      <c r="H33">
        <f>NORMSDIST(-'CALL- OPTION'!I33)</f>
        <v>0.99991760850343792</v>
      </c>
      <c r="I33">
        <f t="shared" si="1"/>
        <v>14.859898358616583</v>
      </c>
      <c r="J33">
        <f t="shared" si="7"/>
        <v>10</v>
      </c>
      <c r="K33">
        <f>NORMSDIST(-'CALL- OPTION'!N33)</f>
        <v>0.9914154201542128</v>
      </c>
      <c r="L33">
        <f>NORMSDIST(-'CALL- OPTION'!P33)</f>
        <v>0.99689628784443218</v>
      </c>
      <c r="M33">
        <f t="shared" si="2"/>
        <v>14.729447137085099</v>
      </c>
      <c r="N33">
        <f t="shared" si="8"/>
        <v>10</v>
      </c>
      <c r="O33">
        <f>NORMSDIST(-'CALL- OPTION'!T33)</f>
        <v>0.96860003269626993</v>
      </c>
      <c r="P33">
        <f>NORMSDIST(-'CALL- OPTION'!V33)</f>
        <v>0.98909377503099749</v>
      </c>
      <c r="Q33">
        <f t="shared" si="3"/>
        <v>14.627571140364534</v>
      </c>
      <c r="R33">
        <f t="shared" si="9"/>
        <v>10</v>
      </c>
      <c r="S33">
        <f>NORMSDIST(-'CALL- OPTION'!Z33)</f>
        <v>0.94644625175917751</v>
      </c>
      <c r="T33">
        <f>NORMSDIST(-'CALL- OPTION'!AB33)</f>
        <v>0.98262808427749759</v>
      </c>
      <c r="U33">
        <f t="shared" si="4"/>
        <v>14.554683109989258</v>
      </c>
      <c r="W33">
        <f t="shared" si="5"/>
        <v>10.25</v>
      </c>
      <c r="X33">
        <v>14.75</v>
      </c>
      <c r="Y33">
        <v>14.609964227890668</v>
      </c>
      <c r="Z33">
        <v>14.481809470494401</v>
      </c>
      <c r="AA33">
        <v>14.385945148736356</v>
      </c>
      <c r="AB33">
        <v>14.320816569114738</v>
      </c>
      <c r="AE33">
        <v>8.2023902281234962E-4</v>
      </c>
      <c r="AF33">
        <v>10</v>
      </c>
      <c r="AG33">
        <f t="shared" si="10"/>
        <v>0.55519753939287675</v>
      </c>
    </row>
    <row r="34" spans="5:33" x14ac:dyDescent="0.25">
      <c r="E34">
        <f t="shared" si="0"/>
        <v>14.75</v>
      </c>
      <c r="F34">
        <f t="shared" si="6"/>
        <v>10.25</v>
      </c>
      <c r="G34">
        <f>NORMSDIST(-'CALL- OPTION'!G34)</f>
        <v>0.99968561716396243</v>
      </c>
      <c r="H34">
        <f>NORMSDIST(-'CALL- OPTION'!I34)</f>
        <v>0.99987819825026192</v>
      </c>
      <c r="I34">
        <f t="shared" si="1"/>
        <v>14.609964227890668</v>
      </c>
      <c r="J34">
        <f t="shared" si="7"/>
        <v>10.25</v>
      </c>
      <c r="K34">
        <f>NORMSDIST(-'CALL- OPTION'!N34)</f>
        <v>0.98964483128403768</v>
      </c>
      <c r="L34">
        <f>NORMSDIST(-'CALL- OPTION'!P34)</f>
        <v>0.99617087882726085</v>
      </c>
      <c r="M34">
        <f t="shared" si="2"/>
        <v>14.481809470494401</v>
      </c>
      <c r="N34">
        <f t="shared" si="8"/>
        <v>10.25</v>
      </c>
      <c r="O34">
        <f>NORMSDIST(-'CALL- OPTION'!T34)</f>
        <v>0.96435142588904621</v>
      </c>
      <c r="P34">
        <f>NORMSDIST(-'CALL- OPTION'!V34)</f>
        <v>0.98734351914424623</v>
      </c>
      <c r="Q34">
        <f t="shared" si="3"/>
        <v>14.385945148736356</v>
      </c>
      <c r="R34">
        <f t="shared" si="9"/>
        <v>10.25</v>
      </c>
      <c r="S34">
        <f>NORMSDIST(-'CALL- OPTION'!Z34)</f>
        <v>0.94084967280013454</v>
      </c>
      <c r="T34">
        <f>NORMSDIST(-'CALL- OPTION'!AB34)</f>
        <v>0.98039357266811522</v>
      </c>
      <c r="U34">
        <f t="shared" si="4"/>
        <v>14.320816569114738</v>
      </c>
      <c r="W34">
        <f t="shared" si="5"/>
        <v>10.5</v>
      </c>
      <c r="X34">
        <v>14.5</v>
      </c>
      <c r="Y34">
        <v>14.360058460951421</v>
      </c>
      <c r="Z34">
        <v>14.234646073126374</v>
      </c>
      <c r="AA34">
        <v>14.145423845380538</v>
      </c>
      <c r="AB34">
        <v>14.088548908430797</v>
      </c>
      <c r="AE34">
        <v>1.1553506149923651E-3</v>
      </c>
      <c r="AF34">
        <v>10.25</v>
      </c>
      <c r="AG34">
        <f t="shared" si="10"/>
        <v>0.55335551868414312</v>
      </c>
    </row>
    <row r="35" spans="5:33" x14ac:dyDescent="0.25">
      <c r="E35">
        <f t="shared" si="0"/>
        <v>14.5</v>
      </c>
      <c r="F35">
        <f t="shared" si="6"/>
        <v>10.5</v>
      </c>
      <c r="G35">
        <f>NORMSDIST(-'CALL- OPTION'!G35)</f>
        <v>0.9995539302740275</v>
      </c>
      <c r="H35">
        <f>NORMSDIST(-'CALL- OPTION'!I35)</f>
        <v>0.99982320679195924</v>
      </c>
      <c r="I35">
        <f t="shared" si="1"/>
        <v>14.360058460951421</v>
      </c>
      <c r="J35">
        <f t="shared" si="7"/>
        <v>10.5</v>
      </c>
      <c r="K35">
        <f>NORMSDIST(-'CALL- OPTION'!N35)</f>
        <v>0.98761804036853518</v>
      </c>
      <c r="L35">
        <f>NORMSDIST(-'CALL- OPTION'!P35)</f>
        <v>0.99532002054724833</v>
      </c>
      <c r="M35">
        <f t="shared" si="2"/>
        <v>14.234646073126374</v>
      </c>
      <c r="N35">
        <f t="shared" si="8"/>
        <v>10.5</v>
      </c>
      <c r="O35">
        <f>NORMSDIST(-'CALL- OPTION'!T35)</f>
        <v>0.95976186049109635</v>
      </c>
      <c r="P35">
        <f>NORMSDIST(-'CALL- OPTION'!V35)</f>
        <v>0.98540614491531808</v>
      </c>
      <c r="Q35">
        <f t="shared" si="3"/>
        <v>14.145423845380538</v>
      </c>
      <c r="R35">
        <f t="shared" si="9"/>
        <v>10.5</v>
      </c>
      <c r="S35">
        <f>NORMSDIST(-'CALL- OPTION'!Z35)</f>
        <v>0.93495551487998507</v>
      </c>
      <c r="T35">
        <f>NORMSDIST(-'CALL- OPTION'!AB35)</f>
        <v>0.97798216582337716</v>
      </c>
      <c r="U35">
        <f t="shared" si="4"/>
        <v>14.088548908430797</v>
      </c>
      <c r="W35">
        <f t="shared" si="5"/>
        <v>10.75</v>
      </c>
      <c r="X35">
        <v>14.25</v>
      </c>
      <c r="Y35">
        <v>14.110190983546563</v>
      </c>
      <c r="Z35">
        <v>13.988023389446207</v>
      </c>
      <c r="AA35">
        <v>13.906092898580619</v>
      </c>
      <c r="AB35">
        <v>13.857956852647238</v>
      </c>
      <c r="AE35">
        <v>1.5988843039473624E-3</v>
      </c>
      <c r="AF35">
        <v>10.5</v>
      </c>
      <c r="AG35">
        <f t="shared" si="10"/>
        <v>0.5508517888029224</v>
      </c>
    </row>
    <row r="36" spans="5:33" x14ac:dyDescent="0.25">
      <c r="E36">
        <f t="shared" si="0"/>
        <v>14.25</v>
      </c>
      <c r="F36">
        <f t="shared" si="6"/>
        <v>10.75</v>
      </c>
      <c r="G36">
        <f>NORMSDIST(-'CALL- OPTION'!G36)</f>
        <v>0.99937753321942269</v>
      </c>
      <c r="H36">
        <f>NORMSDIST(-'CALL- OPTION'!I36)</f>
        <v>0.999747773141893</v>
      </c>
      <c r="I36">
        <f t="shared" si="1"/>
        <v>14.110190983546563</v>
      </c>
      <c r="J36">
        <f t="shared" si="7"/>
        <v>10.75</v>
      </c>
      <c r="K36">
        <f>NORMSDIST(-'CALL- OPTION'!N36)</f>
        <v>0.98531600550497234</v>
      </c>
      <c r="L36">
        <f>NORMSDIST(-'CALL- OPTION'!P36)</f>
        <v>0.99433034718059288</v>
      </c>
      <c r="M36">
        <f t="shared" si="2"/>
        <v>13.988023389446207</v>
      </c>
      <c r="N36">
        <f t="shared" si="8"/>
        <v>10.75</v>
      </c>
      <c r="O36">
        <f>NORMSDIST(-'CALL- OPTION'!T36)</f>
        <v>0.95482819005978714</v>
      </c>
      <c r="P36">
        <f>NORMSDIST(-'CALL- OPTION'!V36)</f>
        <v>0.98327335856424036</v>
      </c>
      <c r="Q36">
        <f t="shared" si="3"/>
        <v>13.906092898580619</v>
      </c>
      <c r="R36">
        <f t="shared" si="9"/>
        <v>10.75</v>
      </c>
      <c r="S36">
        <f>NORMSDIST(-'CALL- OPTION'!Z36)</f>
        <v>0.9287698169206563</v>
      </c>
      <c r="T36">
        <f>NORMSDIST(-'CALL- OPTION'!AB36)</f>
        <v>0.97539052788045033</v>
      </c>
      <c r="U36">
        <f t="shared" si="4"/>
        <v>13.857956852647238</v>
      </c>
      <c r="W36">
        <f t="shared" si="5"/>
        <v>11</v>
      </c>
      <c r="X36">
        <v>14</v>
      </c>
      <c r="Y36">
        <v>13.860374376448956</v>
      </c>
      <c r="Z36">
        <v>13.74201253285157</v>
      </c>
      <c r="AA36">
        <v>13.668038552579839</v>
      </c>
      <c r="AB36">
        <v>13.629114931736911</v>
      </c>
      <c r="AE36">
        <v>2.176236754789469E-3</v>
      </c>
      <c r="AF36">
        <v>10.75</v>
      </c>
      <c r="AG36">
        <f t="shared" si="10"/>
        <v>0.54750646542025228</v>
      </c>
    </row>
    <row r="37" spans="5:33" x14ac:dyDescent="0.25">
      <c r="E37">
        <f t="shared" si="0"/>
        <v>14</v>
      </c>
      <c r="F37">
        <f t="shared" si="6"/>
        <v>11</v>
      </c>
      <c r="G37">
        <f>NORMSDIST(-'CALL- OPTION'!G37)</f>
        <v>0.99914488599560869</v>
      </c>
      <c r="H37">
        <f>NORMSDIST(-'CALL- OPTION'!I37)</f>
        <v>0.99964594825459896</v>
      </c>
      <c r="I37">
        <f t="shared" si="1"/>
        <v>13.860374376448956</v>
      </c>
      <c r="J37">
        <f t="shared" si="7"/>
        <v>11</v>
      </c>
      <c r="K37">
        <f>NORMSDIST(-'CALL- OPTION'!N37)</f>
        <v>0.98272045365480487</v>
      </c>
      <c r="L37">
        <f>NORMSDIST(-'CALL- OPTION'!P37)</f>
        <v>0.99318825360793628</v>
      </c>
      <c r="M37">
        <f t="shared" si="2"/>
        <v>13.74201253285157</v>
      </c>
      <c r="N37">
        <f t="shared" si="8"/>
        <v>11</v>
      </c>
      <c r="O37">
        <f>NORMSDIST(-'CALL- OPTION'!T37)</f>
        <v>0.94954894746602991</v>
      </c>
      <c r="P37">
        <f>NORMSDIST(-'CALL- OPTION'!V37)</f>
        <v>0.98093751321458844</v>
      </c>
      <c r="Q37">
        <f t="shared" si="3"/>
        <v>13.668038552579839</v>
      </c>
      <c r="R37">
        <f t="shared" si="9"/>
        <v>11</v>
      </c>
      <c r="S37">
        <f>NORMSDIST(-'CALL- OPTION'!Z37)</f>
        <v>0.9222996184766078</v>
      </c>
      <c r="T37">
        <f>NORMSDIST(-'CALL- OPTION'!AB37)</f>
        <v>0.97261593053974504</v>
      </c>
      <c r="U37">
        <f t="shared" si="4"/>
        <v>13.629114931736911</v>
      </c>
      <c r="W37">
        <f t="shared" si="5"/>
        <v>11.25</v>
      </c>
      <c r="X37">
        <v>13.75</v>
      </c>
      <c r="Y37">
        <v>13.610624345935374</v>
      </c>
      <c r="Z37">
        <v>13.496689066699288</v>
      </c>
      <c r="AA37">
        <v>13.431347212851133</v>
      </c>
      <c r="AB37">
        <v>13.402095246958698</v>
      </c>
      <c r="AE37">
        <v>2.9160927225093929E-3</v>
      </c>
      <c r="AF37">
        <v>11</v>
      </c>
      <c r="AG37">
        <f t="shared" si="10"/>
        <v>0.54310827278021301</v>
      </c>
    </row>
    <row r="38" spans="5:33" x14ac:dyDescent="0.25">
      <c r="E38">
        <f t="shared" si="0"/>
        <v>13.75</v>
      </c>
      <c r="F38">
        <f t="shared" si="6"/>
        <v>11.25</v>
      </c>
      <c r="G38">
        <f>NORMSDIST(-'CALL- OPTION'!G38)</f>
        <v>0.99884250613948344</v>
      </c>
      <c r="H38">
        <f>NORMSDIST(-'CALL- OPTION'!I38)</f>
        <v>0.99951056556893481</v>
      </c>
      <c r="I38">
        <f t="shared" si="1"/>
        <v>13.610624345935374</v>
      </c>
      <c r="J38">
        <f t="shared" si="7"/>
        <v>11.25</v>
      </c>
      <c r="K38">
        <f>NORMSDIST(-'CALL- OPTION'!N38)</f>
        <v>0.97981409206219872</v>
      </c>
      <c r="L38">
        <f>NORMSDIST(-'CALL- OPTION'!P38)</f>
        <v>0.99188002164915923</v>
      </c>
      <c r="M38">
        <f t="shared" si="2"/>
        <v>13.496689066699288</v>
      </c>
      <c r="N38">
        <f t="shared" si="8"/>
        <v>11.25</v>
      </c>
      <c r="O38">
        <f>NORMSDIST(-'CALL- OPTION'!T38)</f>
        <v>0.94392430147273065</v>
      </c>
      <c r="P38">
        <f>NORMSDIST(-'CALL- OPTION'!V38)</f>
        <v>0.97839165754436008</v>
      </c>
      <c r="Q38">
        <f t="shared" si="3"/>
        <v>13.431347212851133</v>
      </c>
      <c r="R38">
        <f t="shared" si="9"/>
        <v>11.25</v>
      </c>
      <c r="S38">
        <f>NORMSDIST(-'CALL- OPTION'!Z38)</f>
        <v>0.91555286044240469</v>
      </c>
      <c r="T38">
        <f>NORMSDIST(-'CALL- OPTION'!AB38)</f>
        <v>0.96965624896464364</v>
      </c>
      <c r="U38">
        <f t="shared" si="4"/>
        <v>13.402095246958698</v>
      </c>
      <c r="W38">
        <f t="shared" si="5"/>
        <v>11.5</v>
      </c>
      <c r="X38">
        <v>13.5</v>
      </c>
      <c r="Y38">
        <v>13.360960221738038</v>
      </c>
      <c r="Z38">
        <v>13.252132734589962</v>
      </c>
      <c r="AA38">
        <v>13.196105044102772</v>
      </c>
      <c r="AB38">
        <v>13.176967265779917</v>
      </c>
      <c r="AE38">
        <v>3.8502644497743683E-3</v>
      </c>
      <c r="AF38">
        <v>11.25</v>
      </c>
      <c r="AG38">
        <f t="shared" si="10"/>
        <v>0.53741331962012195</v>
      </c>
    </row>
    <row r="39" spans="5:33" x14ac:dyDescent="0.25">
      <c r="E39">
        <f t="shared" si="0"/>
        <v>13.5</v>
      </c>
      <c r="F39">
        <f t="shared" si="6"/>
        <v>11.5</v>
      </c>
      <c r="G39">
        <f>NORMSDIST(-'CALL- OPTION'!G39)</f>
        <v>0.99845487622307028</v>
      </c>
      <c r="H39">
        <f>NORMSDIST(-'CALL- OPTION'!I39)</f>
        <v>0.99933312057477308</v>
      </c>
      <c r="I39">
        <f t="shared" si="1"/>
        <v>13.360960221738038</v>
      </c>
      <c r="J39">
        <f t="shared" si="7"/>
        <v>11.5</v>
      </c>
      <c r="K39">
        <f>NORMSDIST(-'CALL- OPTION'!N39)</f>
        <v>0.97658080226338739</v>
      </c>
      <c r="L39">
        <f>NORMSDIST(-'CALL- OPTION'!P39)</f>
        <v>0.99039194897533778</v>
      </c>
      <c r="M39">
        <f t="shared" si="2"/>
        <v>13.252132734589962</v>
      </c>
      <c r="N39">
        <f t="shared" si="8"/>
        <v>11.5</v>
      </c>
      <c r="O39">
        <f>NORMSDIST(-'CALL- OPTION'!T39)</f>
        <v>0.93795599865266255</v>
      </c>
      <c r="P39">
        <f>NORMSDIST(-'CALL- OPTION'!V39)</f>
        <v>0.97562957544668105</v>
      </c>
      <c r="Q39">
        <f t="shared" si="3"/>
        <v>13.196105044102772</v>
      </c>
      <c r="R39">
        <f t="shared" si="9"/>
        <v>11.5</v>
      </c>
      <c r="S39">
        <f>NORMSDIST(-'CALL- OPTION'!Z39)</f>
        <v>0.9085382865806253</v>
      </c>
      <c r="T39">
        <f>NORMSDIST(-'CALL- OPTION'!AB39)</f>
        <v>0.96650995315633925</v>
      </c>
      <c r="U39">
        <f t="shared" si="4"/>
        <v>13.176967265779917</v>
      </c>
      <c r="W39">
        <f t="shared" si="5"/>
        <v>11.75</v>
      </c>
      <c r="X39">
        <v>13.25</v>
      </c>
      <c r="Y39">
        <v>13.111405473210827</v>
      </c>
      <c r="Z39">
        <v>13.008427144615858</v>
      </c>
      <c r="AA39">
        <v>12.962397584400684</v>
      </c>
      <c r="AB39">
        <v>12.953797644867025</v>
      </c>
      <c r="AE39">
        <v>5.013402965818781E-3</v>
      </c>
      <c r="AF39">
        <v>11.5</v>
      </c>
      <c r="AG39">
        <f t="shared" si="10"/>
        <v>0.53014473715836741</v>
      </c>
    </row>
    <row r="40" spans="5:33" x14ac:dyDescent="0.25">
      <c r="E40">
        <f t="shared" si="0"/>
        <v>13.25</v>
      </c>
      <c r="F40">
        <f t="shared" si="6"/>
        <v>11.75</v>
      </c>
      <c r="G40">
        <f>NORMSDIST(-'CALL- OPTION'!G40)</f>
        <v>0.99796439168456685</v>
      </c>
      <c r="H40">
        <f>NORMSDIST(-'CALL- OPTION'!I40)</f>
        <v>0.9991036645962077</v>
      </c>
      <c r="I40">
        <f t="shared" si="1"/>
        <v>13.111405473210827</v>
      </c>
      <c r="J40">
        <f t="shared" si="7"/>
        <v>11.75</v>
      </c>
      <c r="K40">
        <f>NORMSDIST(-'CALL- OPTION'!N40)</f>
        <v>0.9730058139764759</v>
      </c>
      <c r="L40">
        <f>NORMSDIST(-'CALL- OPTION'!P40)</f>
        <v>0.98871047836748138</v>
      </c>
      <c r="M40">
        <f t="shared" si="2"/>
        <v>13.008427144615858</v>
      </c>
      <c r="N40">
        <f t="shared" si="8"/>
        <v>11.75</v>
      </c>
      <c r="O40">
        <f>NORMSDIST(-'CALL- OPTION'!T40)</f>
        <v>0.93164729290887838</v>
      </c>
      <c r="P40">
        <f>NORMSDIST(-'CALL- OPTION'!V40)</f>
        <v>0.97264581687594698</v>
      </c>
      <c r="Q40">
        <f t="shared" si="3"/>
        <v>12.962397584400684</v>
      </c>
      <c r="R40">
        <f t="shared" si="9"/>
        <v>11.75</v>
      </c>
      <c r="S40">
        <f>NORMSDIST(-'CALL- OPTION'!Z40)</f>
        <v>0.901265346927966</v>
      </c>
      <c r="T40">
        <f>NORMSDIST(-'CALL- OPTION'!AB40)</f>
        <v>0.96317609533702697</v>
      </c>
      <c r="U40">
        <f t="shared" si="4"/>
        <v>12.953797644867025</v>
      </c>
      <c r="W40">
        <f t="shared" si="5"/>
        <v>12</v>
      </c>
      <c r="X40">
        <v>13</v>
      </c>
      <c r="Y40">
        <v>12.861988232896564</v>
      </c>
      <c r="Z40">
        <v>12.76565941286985</v>
      </c>
      <c r="AA40">
        <v>12.730309378231702</v>
      </c>
      <c r="AB40">
        <v>12.732650080086351</v>
      </c>
      <c r="AE40">
        <v>6.4425802727492692E-3</v>
      </c>
      <c r="AF40">
        <v>11.75</v>
      </c>
      <c r="AG40">
        <f t="shared" si="10"/>
        <v>0.52099330009644906</v>
      </c>
    </row>
    <row r="41" spans="5:33" x14ac:dyDescent="0.25">
      <c r="E41">
        <f t="shared" si="0"/>
        <v>13</v>
      </c>
      <c r="F41">
        <f t="shared" si="6"/>
        <v>12</v>
      </c>
      <c r="G41">
        <f>NORMSDIST(-'CALL- OPTION'!G41)</f>
        <v>0.99735135461128377</v>
      </c>
      <c r="H41">
        <f>NORMSDIST(-'CALL- OPTION'!I41)</f>
        <v>0.9988107179060054</v>
      </c>
      <c r="I41">
        <f t="shared" si="1"/>
        <v>12.861988232896564</v>
      </c>
      <c r="J41">
        <f t="shared" si="7"/>
        <v>12</v>
      </c>
      <c r="K41">
        <f>NORMSDIST(-'CALL- OPTION'!N41)</f>
        <v>0.96907585683978548</v>
      </c>
      <c r="L41">
        <f>NORMSDIST(-'CALL- OPTION'!P41)</f>
        <v>0.98682232512571166</v>
      </c>
      <c r="M41">
        <f t="shared" si="2"/>
        <v>12.76565941286985</v>
      </c>
      <c r="N41">
        <f t="shared" si="8"/>
        <v>12</v>
      </c>
      <c r="O41">
        <f>NORMSDIST(-'CALL- OPTION'!T41)</f>
        <v>0.92500286478279725</v>
      </c>
      <c r="P41">
        <f>NORMSDIST(-'CALL- OPTION'!V41)</f>
        <v>0.96943572017841562</v>
      </c>
      <c r="Q41">
        <f t="shared" si="3"/>
        <v>12.730309378231702</v>
      </c>
      <c r="R41">
        <f t="shared" si="9"/>
        <v>12</v>
      </c>
      <c r="S41">
        <f>NORMSDIST(-'CALL- OPTION'!Z41)</f>
        <v>0.89374410395041859</v>
      </c>
      <c r="T41">
        <f>NORMSDIST(-'CALL- OPTION'!AB41)</f>
        <v>0.95965429386014567</v>
      </c>
      <c r="U41">
        <f t="shared" si="4"/>
        <v>12.732650080086351</v>
      </c>
      <c r="W41">
        <f t="shared" si="5"/>
        <v>12.25</v>
      </c>
      <c r="X41">
        <v>12.75</v>
      </c>
      <c r="Y41">
        <v>12.612741815454577</v>
      </c>
      <c r="Z41">
        <v>12.523919771938761</v>
      </c>
      <c r="AA41">
        <v>12.499923630798994</v>
      </c>
      <c r="AB41">
        <v>12.513585182279426</v>
      </c>
      <c r="AE41">
        <v>8.1767473276670635E-3</v>
      </c>
      <c r="AF41">
        <v>12</v>
      </c>
      <c r="AG41">
        <f t="shared" si="10"/>
        <v>0.50961911701921703</v>
      </c>
    </row>
    <row r="42" spans="5:33" x14ac:dyDescent="0.25">
      <c r="E42">
        <f t="shared" si="0"/>
        <v>12.75</v>
      </c>
      <c r="F42">
        <f t="shared" si="6"/>
        <v>12.25</v>
      </c>
      <c r="G42">
        <f>NORMSDIST(-'CALL- OPTION'!G42)</f>
        <v>0.99659401763401645</v>
      </c>
      <c r="H42">
        <f>NORMSDIST(-'CALL- OPTION'!I42)</f>
        <v>0.99844120697140348</v>
      </c>
      <c r="I42">
        <f t="shared" si="1"/>
        <v>12.612741815454577</v>
      </c>
      <c r="J42">
        <f t="shared" si="7"/>
        <v>12.25</v>
      </c>
      <c r="K42">
        <f>NORMSDIST(-'CALL- OPTION'!N42)</f>
        <v>0.96477928862203954</v>
      </c>
      <c r="L42">
        <f>NORMSDIST(-'CALL- OPTION'!P42)</f>
        <v>0.98471460061004179</v>
      </c>
      <c r="M42">
        <f t="shared" si="2"/>
        <v>12.523919771938761</v>
      </c>
      <c r="N42">
        <f t="shared" si="8"/>
        <v>12.25</v>
      </c>
      <c r="O42">
        <f>NORMSDIST(-'CALL- OPTION'!T42)</f>
        <v>0.91802873262347384</v>
      </c>
      <c r="P42">
        <f>NORMSDIST(-'CALL- OPTION'!V42)</f>
        <v>0.96599542630674184</v>
      </c>
      <c r="Q42">
        <f t="shared" si="3"/>
        <v>12.499923630798994</v>
      </c>
      <c r="R42">
        <f t="shared" si="9"/>
        <v>12.25</v>
      </c>
      <c r="S42">
        <f>NORMSDIST(-'CALL- OPTION'!Z42)</f>
        <v>0.8859851421489362</v>
      </c>
      <c r="T42">
        <f>NORMSDIST(-'CALL- OPTION'!AB42)</f>
        <v>0.95594471414546212</v>
      </c>
      <c r="U42">
        <f t="shared" si="4"/>
        <v>12.513585182279426</v>
      </c>
      <c r="W42">
        <f t="shared" si="5"/>
        <v>12.5</v>
      </c>
      <c r="X42">
        <v>12.5</v>
      </c>
      <c r="Y42">
        <v>12.363705219072864</v>
      </c>
      <c r="Z42">
        <v>12.283301150370553</v>
      </c>
      <c r="AA42">
        <v>12.271321885339182</v>
      </c>
      <c r="AB42">
        <v>12.296660377445123</v>
      </c>
      <c r="AE42">
        <v>1.0256078501452787E-2</v>
      </c>
      <c r="AF42">
        <v>12.25</v>
      </c>
      <c r="AG42">
        <f t="shared" si="10"/>
        <v>0.49565443613670546</v>
      </c>
    </row>
    <row r="43" spans="5:33" x14ac:dyDescent="0.25">
      <c r="E43">
        <f t="shared" si="0"/>
        <v>12.5</v>
      </c>
      <c r="F43">
        <f t="shared" si="6"/>
        <v>12.5</v>
      </c>
      <c r="G43">
        <f>NORMSDIST(-'CALL- OPTION'!G43)</f>
        <v>0.99566868042342671</v>
      </c>
      <c r="H43">
        <f>NORMSDIST(-'CALL- OPTION'!I43)</f>
        <v>0.99798043009322601</v>
      </c>
      <c r="I43">
        <f t="shared" si="1"/>
        <v>12.363705219072864</v>
      </c>
      <c r="J43">
        <f t="shared" si="7"/>
        <v>12.5</v>
      </c>
      <c r="K43">
        <f>NORMSDIST(-'CALL- OPTION'!N43)</f>
        <v>0.96010619914261797</v>
      </c>
      <c r="L43">
        <f>NORMSDIST(-'CALL- OPTION'!P43)</f>
        <v>0.98237493010425037</v>
      </c>
      <c r="M43">
        <f t="shared" si="2"/>
        <v>12.283301150370553</v>
      </c>
      <c r="N43">
        <f t="shared" si="8"/>
        <v>12.5</v>
      </c>
      <c r="O43">
        <f>NORMSDIST(-'CALL- OPTION'!T43)</f>
        <v>0.91073215755539039</v>
      </c>
      <c r="P43">
        <f>NORMSDIST(-'CALL- OPTION'!V43)</f>
        <v>0.96232188539699626</v>
      </c>
      <c r="Q43">
        <f t="shared" si="3"/>
        <v>12.271321885339182</v>
      </c>
      <c r="R43">
        <f t="shared" si="9"/>
        <v>12.5</v>
      </c>
      <c r="S43">
        <f>NORMSDIST(-'CALL- OPTION'!Z43)</f>
        <v>0.87799948166518627</v>
      </c>
      <c r="T43">
        <f>NORMSDIST(-'CALL- OPTION'!AB43)</f>
        <v>0.95204804711112079</v>
      </c>
      <c r="U43">
        <f t="shared" si="4"/>
        <v>12.296660377445123</v>
      </c>
      <c r="W43">
        <f t="shared" si="5"/>
        <v>12.75</v>
      </c>
      <c r="X43">
        <v>12.25</v>
      </c>
      <c r="Y43">
        <v>12.114923596089401</v>
      </c>
      <c r="Z43">
        <v>12.043898729223992</v>
      </c>
      <c r="AA43">
        <v>12.044583724785131</v>
      </c>
      <c r="AB43">
        <v>12.081929829867258</v>
      </c>
      <c r="AE43">
        <v>1.2721218482356205E-2</v>
      </c>
      <c r="AF43">
        <v>12.5</v>
      </c>
      <c r="AG43">
        <f t="shared" si="10"/>
        <v>0.47870756828350203</v>
      </c>
    </row>
    <row r="44" spans="5:33" x14ac:dyDescent="0.25">
      <c r="E44">
        <f t="shared" si="0"/>
        <v>12.25</v>
      </c>
      <c r="F44">
        <f t="shared" si="6"/>
        <v>12.75</v>
      </c>
      <c r="G44">
        <f>NORMSDIST(-'CALL- OPTION'!G44)</f>
        <v>0.99454983948436482</v>
      </c>
      <c r="H44">
        <f>NORMSDIST(-'CALL- OPTION'!I44)</f>
        <v>0.99741205496413499</v>
      </c>
      <c r="I44">
        <f t="shared" si="1"/>
        <v>12.114923596089401</v>
      </c>
      <c r="J44">
        <f t="shared" si="7"/>
        <v>12.75</v>
      </c>
      <c r="K44">
        <f>NORMSDIST(-'CALL- OPTION'!N44)</f>
        <v>0.9550484897021303</v>
      </c>
      <c r="L44">
        <f>NORMSDIST(-'CALL- OPTION'!P44)</f>
        <v>0.97979156342739859</v>
      </c>
      <c r="M44">
        <f t="shared" si="2"/>
        <v>12.043898729223992</v>
      </c>
      <c r="N44">
        <f t="shared" si="8"/>
        <v>12.75</v>
      </c>
      <c r="O44">
        <f>NORMSDIST(-'CALL- OPTION'!T44)</f>
        <v>0.90312154402924927</v>
      </c>
      <c r="P44">
        <f>NORMSDIST(-'CALL- OPTION'!V44)</f>
        <v>0.95841285624610861</v>
      </c>
      <c r="Q44">
        <f t="shared" si="3"/>
        <v>12.044583724785131</v>
      </c>
      <c r="R44">
        <f t="shared" si="9"/>
        <v>12.75</v>
      </c>
      <c r="S44">
        <f>NORMSDIST(-'CALL- OPTION'!Z44)</f>
        <v>0.86979849630242212</v>
      </c>
      <c r="T44">
        <f>NORMSDIST(-'CALL- OPTION'!AB44)</f>
        <v>0.94796548554573645</v>
      </c>
      <c r="U44">
        <f t="shared" si="4"/>
        <v>12.081929829867258</v>
      </c>
      <c r="W44">
        <f t="shared" si="5"/>
        <v>13</v>
      </c>
      <c r="X44">
        <v>12</v>
      </c>
      <c r="Y44">
        <v>11.866448679601733</v>
      </c>
      <c r="Z44">
        <v>11.805809481795336</v>
      </c>
      <c r="AA44">
        <v>11.819786498672537</v>
      </c>
      <c r="AB44">
        <v>11.869444386666348</v>
      </c>
      <c r="AE44">
        <v>1.5612452108285511E-2</v>
      </c>
      <c r="AF44">
        <v>12.75</v>
      </c>
      <c r="AG44">
        <f t="shared" si="10"/>
        <v>0.45836788392376859</v>
      </c>
    </row>
    <row r="45" spans="5:33" x14ac:dyDescent="0.25">
      <c r="E45">
        <f t="shared" si="0"/>
        <v>12</v>
      </c>
      <c r="F45">
        <f t="shared" si="6"/>
        <v>13</v>
      </c>
      <c r="G45">
        <f>NORMSDIST(-'CALL- OPTION'!G45)</f>
        <v>0.99321039011466472</v>
      </c>
      <c r="H45">
        <f>NORMSDIST(-'CALL- OPTION'!I45)</f>
        <v>0.99671815077338166</v>
      </c>
      <c r="I45">
        <f t="shared" si="1"/>
        <v>11.866448679601733</v>
      </c>
      <c r="J45">
        <f t="shared" si="7"/>
        <v>13</v>
      </c>
      <c r="K45">
        <f>NORMSDIST(-'CALL- OPTION'!N45)</f>
        <v>0.94959992832403373</v>
      </c>
      <c r="L45">
        <f>NORMSDIST(-'CALL- OPTION'!P45)</f>
        <v>0.97695347696400803</v>
      </c>
      <c r="M45">
        <f t="shared" si="2"/>
        <v>11.805809481795336</v>
      </c>
      <c r="N45">
        <f t="shared" si="8"/>
        <v>13</v>
      </c>
      <c r="O45">
        <f>NORMSDIST(-'CALL- OPTION'!T45)</f>
        <v>0.89520633757733559</v>
      </c>
      <c r="P45">
        <f>NORMSDIST(-'CALL- OPTION'!V45)</f>
        <v>0.95426689926938535</v>
      </c>
      <c r="Q45">
        <f t="shared" si="3"/>
        <v>11.819786498672537</v>
      </c>
      <c r="R45">
        <f t="shared" si="9"/>
        <v>13</v>
      </c>
      <c r="S45">
        <f>NORMSDIST(-'CALL- OPTION'!Z45)</f>
        <v>0.86139383625848254</v>
      </c>
      <c r="T45">
        <f>NORMSDIST(-'CALL- OPTION'!AB45)</f>
        <v>0.9436986988323427</v>
      </c>
      <c r="U45">
        <f t="shared" si="4"/>
        <v>11.869444386666348</v>
      </c>
      <c r="W45">
        <f t="shared" si="5"/>
        <v>13.25</v>
      </c>
      <c r="X45">
        <v>11.75</v>
      </c>
      <c r="Y45">
        <v>11.618339153351746</v>
      </c>
      <c r="Z45">
        <v>11.569131702485759</v>
      </c>
      <c r="AA45">
        <v>11.597005075803851</v>
      </c>
      <c r="AB45">
        <v>11.659251542222867</v>
      </c>
      <c r="AE45">
        <v>1.8968821134614271E-2</v>
      </c>
      <c r="AF45">
        <v>13</v>
      </c>
      <c r="AG45">
        <f t="shared" si="10"/>
        <v>0.43421179702458573</v>
      </c>
    </row>
    <row r="46" spans="5:33" x14ac:dyDescent="0.25">
      <c r="E46">
        <f t="shared" si="0"/>
        <v>11.75</v>
      </c>
      <c r="F46">
        <f t="shared" si="6"/>
        <v>13.25</v>
      </c>
      <c r="G46">
        <f>NORMSDIST(-'CALL- OPTION'!G46)</f>
        <v>0.99162187761849918</v>
      </c>
      <c r="H46">
        <f>NORMSDIST(-'CALL- OPTION'!I46)</f>
        <v>0.99587925646781317</v>
      </c>
      <c r="I46">
        <f t="shared" si="1"/>
        <v>11.618339153351746</v>
      </c>
      <c r="J46">
        <f t="shared" si="7"/>
        <v>13.25</v>
      </c>
      <c r="K46">
        <f>NORMSDIST(-'CALL- OPTION'!N46)</f>
        <v>0.94375618154186824</v>
      </c>
      <c r="L46">
        <f>NORMSDIST(-'CALL- OPTION'!P46)</f>
        <v>0.97385046603548953</v>
      </c>
      <c r="M46">
        <f t="shared" si="2"/>
        <v>11.569131702485759</v>
      </c>
      <c r="N46">
        <f t="shared" si="8"/>
        <v>13.25</v>
      </c>
      <c r="O46">
        <f>NORMSDIST(-'CALL- OPTION'!T46)</f>
        <v>0.8869969212276011</v>
      </c>
      <c r="P46">
        <f>NORMSDIST(-'CALL- OPTION'!V46)</f>
        <v>0.9498833635438011</v>
      </c>
      <c r="Q46">
        <f t="shared" si="3"/>
        <v>11.597005075803851</v>
      </c>
      <c r="R46">
        <f t="shared" si="9"/>
        <v>13.25</v>
      </c>
      <c r="S46">
        <f>NORMSDIST(-'CALL- OPTION'!Z46)</f>
        <v>0.85279735576547966</v>
      </c>
      <c r="T46">
        <f>NORMSDIST(-'CALL- OPTION'!AB46)</f>
        <v>0.93924980640349498</v>
      </c>
      <c r="U46">
        <f t="shared" si="4"/>
        <v>11.659251542222867</v>
      </c>
      <c r="W46">
        <f t="shared" si="5"/>
        <v>13.5</v>
      </c>
      <c r="X46">
        <v>11.5</v>
      </c>
      <c r="Y46">
        <v>11.370660953108677</v>
      </c>
      <c r="Z46">
        <v>11.333964530542618</v>
      </c>
      <c r="AA46">
        <v>11.376311622840621</v>
      </c>
      <c r="AB46">
        <v>11.451395420912398</v>
      </c>
      <c r="AE46">
        <v>2.2827214327405823E-2</v>
      </c>
      <c r="AF46">
        <v>13.25</v>
      </c>
      <c r="AG46">
        <f t="shared" si="10"/>
        <v>0.40580960829636592</v>
      </c>
    </row>
    <row r="47" spans="5:33" x14ac:dyDescent="0.25">
      <c r="E47">
        <f t="shared" si="0"/>
        <v>11.5</v>
      </c>
      <c r="F47">
        <f t="shared" si="6"/>
        <v>13.5</v>
      </c>
      <c r="G47">
        <f>NORMSDIST(-'CALL- OPTION'!G47)</f>
        <v>0.98975479322031723</v>
      </c>
      <c r="H47">
        <f>NORMSDIST(-'CALL- OPTION'!I47)</f>
        <v>0.99487448568965486</v>
      </c>
      <c r="I47">
        <f t="shared" si="1"/>
        <v>11.370660953108677</v>
      </c>
      <c r="J47">
        <f t="shared" si="7"/>
        <v>13.5</v>
      </c>
      <c r="K47">
        <f>NORMSDIST(-'CALL- OPTION'!N47)</f>
        <v>0.93751482383180962</v>
      </c>
      <c r="L47">
        <f>NORMSDIST(-'CALL- OPTION'!P47)</f>
        <v>0.97047322678491743</v>
      </c>
      <c r="M47">
        <f t="shared" si="2"/>
        <v>11.333964530542618</v>
      </c>
      <c r="N47">
        <f t="shared" si="8"/>
        <v>13.5</v>
      </c>
      <c r="O47">
        <f>NORMSDIST(-'CALL- OPTION'!T47)</f>
        <v>0.87850451186316192</v>
      </c>
      <c r="P47">
        <f>NORMSDIST(-'CALL- OPTION'!V47)</f>
        <v>0.94526236855517132</v>
      </c>
      <c r="Q47">
        <f t="shared" si="3"/>
        <v>11.376311622840621</v>
      </c>
      <c r="R47">
        <f t="shared" si="9"/>
        <v>13.5</v>
      </c>
      <c r="S47">
        <f>NORMSDIST(-'CALL- OPTION'!Z47)</f>
        <v>0.84402104574275527</v>
      </c>
      <c r="T47">
        <f>NORMSDIST(-'CALL- OPTION'!AB47)</f>
        <v>0.93462135027387083</v>
      </c>
      <c r="U47">
        <f t="shared" si="4"/>
        <v>11.451395420912398</v>
      </c>
      <c r="W47">
        <f t="shared" si="5"/>
        <v>13.75</v>
      </c>
      <c r="X47">
        <v>11.25</v>
      </c>
      <c r="Y47">
        <v>11.123487489097425</v>
      </c>
      <c r="Z47">
        <v>11.100407474093997</v>
      </c>
      <c r="AA47">
        <v>11.157775408694116</v>
      </c>
      <c r="AB47">
        <v>11.24591677660595</v>
      </c>
      <c r="AE47">
        <v>2.7221458445023012E-2</v>
      </c>
      <c r="AF47">
        <v>13.5</v>
      </c>
      <c r="AG47">
        <f t="shared" si="10"/>
        <v>0.37273304538171131</v>
      </c>
    </row>
    <row r="48" spans="5:33" x14ac:dyDescent="0.25">
      <c r="E48">
        <f t="shared" si="0"/>
        <v>11.25</v>
      </c>
      <c r="F48">
        <f t="shared" si="6"/>
        <v>13.75</v>
      </c>
      <c r="G48">
        <f>NORMSDIST(-'CALL- OPTION'!G48)</f>
        <v>0.98757890868097831</v>
      </c>
      <c r="H48">
        <f>NORMSDIST(-'CALL- OPTION'!I48)</f>
        <v>0.99368166779955858</v>
      </c>
      <c r="I48">
        <f t="shared" si="1"/>
        <v>11.123487489097425</v>
      </c>
      <c r="J48">
        <f t="shared" si="7"/>
        <v>13.75</v>
      </c>
      <c r="K48">
        <f>NORMSDIST(-'CALL- OPTION'!N48)</f>
        <v>0.93087532608709567</v>
      </c>
      <c r="L48">
        <f>NORMSDIST(-'CALL- OPTION'!P48)</f>
        <v>0.96681342698864536</v>
      </c>
      <c r="M48">
        <f t="shared" si="2"/>
        <v>11.100407474093997</v>
      </c>
      <c r="N48">
        <f t="shared" si="8"/>
        <v>13.75</v>
      </c>
      <c r="O48">
        <f>NORMSDIST(-'CALL- OPTION'!T48)</f>
        <v>0.86974105764997678</v>
      </c>
      <c r="P48">
        <f>NORMSDIST(-'CALL- OPTION'!V48)</f>
        <v>0.94040478126806071</v>
      </c>
      <c r="Q48">
        <f t="shared" si="3"/>
        <v>11.157775408694116</v>
      </c>
      <c r="R48">
        <f t="shared" si="9"/>
        <v>13.75</v>
      </c>
      <c r="S48">
        <f>NORMSDIST(-'CALL- OPTION'!Z48)</f>
        <v>0.83507697149498572</v>
      </c>
      <c r="T48">
        <f>NORMSDIST(-'CALL- OPTION'!AB48)</f>
        <v>0.92981626696393826</v>
      </c>
      <c r="U48">
        <f t="shared" si="4"/>
        <v>11.24591677660595</v>
      </c>
      <c r="W48">
        <f t="shared" si="5"/>
        <v>14</v>
      </c>
      <c r="X48">
        <v>11</v>
      </c>
      <c r="Y48">
        <v>10.876899780673563</v>
      </c>
      <c r="Z48">
        <v>10.868559939516977</v>
      </c>
      <c r="AA48">
        <v>10.941462634323415</v>
      </c>
      <c r="AB48">
        <v>11.042853007418362</v>
      </c>
      <c r="AE48">
        <v>3.2181437637546058E-2</v>
      </c>
      <c r="AF48">
        <v>13.75</v>
      </c>
      <c r="AG48">
        <f t="shared" si="10"/>
        <v>0.33456330961974068</v>
      </c>
    </row>
    <row r="49" spans="5:33" x14ac:dyDescent="0.25">
      <c r="E49">
        <f t="shared" si="0"/>
        <v>11</v>
      </c>
      <c r="F49">
        <f t="shared" si="6"/>
        <v>14</v>
      </c>
      <c r="G49">
        <f>NORMSDIST(-'CALL- OPTION'!G49)</f>
        <v>0.98506364242541911</v>
      </c>
      <c r="H49">
        <f>NORMSDIST(-'CALL- OPTION'!I49)</f>
        <v>0.9922775233059361</v>
      </c>
      <c r="I49">
        <f t="shared" si="1"/>
        <v>10.876899780673563</v>
      </c>
      <c r="J49">
        <f t="shared" si="7"/>
        <v>14</v>
      </c>
      <c r="K49">
        <f>NORMSDIST(-'CALL- OPTION'!N49)</f>
        <v>0.92383902476186863</v>
      </c>
      <c r="L49">
        <f>NORMSDIST(-'CALL- OPTION'!P49)</f>
        <v>0.96286376543672636</v>
      </c>
      <c r="M49">
        <f t="shared" si="2"/>
        <v>10.868559939516977</v>
      </c>
      <c r="N49">
        <f t="shared" si="8"/>
        <v>14</v>
      </c>
      <c r="O49">
        <f>NORMSDIST(-'CALL- OPTION'!T49)</f>
        <v>0.86071913749781404</v>
      </c>
      <c r="P49">
        <f>NORMSDIST(-'CALL- OPTION'!V49)</f>
        <v>0.93531218912822844</v>
      </c>
      <c r="Q49">
        <f t="shared" si="3"/>
        <v>10.941462634323415</v>
      </c>
      <c r="R49">
        <f t="shared" si="9"/>
        <v>14</v>
      </c>
      <c r="S49">
        <f>NORMSDIST(-'CALL- OPTION'!Z49)</f>
        <v>0.82597721542467206</v>
      </c>
      <c r="T49">
        <f>NORMSDIST(-'CALL- OPTION'!AB49)</f>
        <v>0.92483785909620497</v>
      </c>
      <c r="U49">
        <f t="shared" si="4"/>
        <v>11.042853007418362</v>
      </c>
      <c r="W49">
        <f t="shared" si="5"/>
        <v>14.25</v>
      </c>
      <c r="X49">
        <v>10.75</v>
      </c>
      <c r="Y49">
        <v>10.630986496363242</v>
      </c>
      <c r="Z49">
        <v>10.63852077075042</v>
      </c>
      <c r="AA49">
        <v>10.72743628732761</v>
      </c>
      <c r="AB49">
        <v>10.842238184230535</v>
      </c>
      <c r="AE49">
        <v>3.7732267622328369E-2</v>
      </c>
      <c r="AF49">
        <v>14</v>
      </c>
      <c r="AG49">
        <f t="shared" si="10"/>
        <v>0.29089941907286376</v>
      </c>
    </row>
    <row r="50" spans="5:33" x14ac:dyDescent="0.25">
      <c r="E50">
        <f t="shared" si="0"/>
        <v>10.75</v>
      </c>
      <c r="F50">
        <f t="shared" si="6"/>
        <v>14.25</v>
      </c>
      <c r="G50">
        <f>NORMSDIST(-'CALL- OPTION'!G50)</f>
        <v>0.98217844908737084</v>
      </c>
      <c r="H50">
        <f>NORMSDIST(-'CALL- OPTION'!I50)</f>
        <v>0.99063787100212397</v>
      </c>
      <c r="I50">
        <f t="shared" si="1"/>
        <v>10.630986496363242</v>
      </c>
      <c r="J50">
        <f t="shared" si="7"/>
        <v>14.25</v>
      </c>
      <c r="K50">
        <f>NORMSDIST(-'CALL- OPTION'!N50)</f>
        <v>0.91640907348105349</v>
      </c>
      <c r="L50">
        <f>NORMSDIST(-'CALL- OPTION'!P50)</f>
        <v>0.95861801973587057</v>
      </c>
      <c r="M50">
        <f t="shared" si="2"/>
        <v>10.63852077075042</v>
      </c>
      <c r="N50">
        <f t="shared" si="8"/>
        <v>14.25</v>
      </c>
      <c r="O50">
        <f>NORMSDIST(-'CALL- OPTION'!T50)</f>
        <v>0.85145186337025414</v>
      </c>
      <c r="P50">
        <f>NORMSDIST(-'CALL- OPTION'!V50)</f>
        <v>0.92998686959030252</v>
      </c>
      <c r="Q50">
        <f t="shared" si="3"/>
        <v>10.72743628732761</v>
      </c>
      <c r="R50">
        <f t="shared" si="9"/>
        <v>14.25</v>
      </c>
      <c r="S50">
        <f>NORMSDIST(-'CALL- OPTION'!Z50)</f>
        <v>0.81673382467644728</v>
      </c>
      <c r="T50">
        <f>NORMSDIST(-'CALL- OPTION'!AB50)</f>
        <v>0.91968976691459492</v>
      </c>
      <c r="U50">
        <f t="shared" si="4"/>
        <v>10.842238184230535</v>
      </c>
      <c r="W50">
        <f t="shared" si="5"/>
        <v>14.5</v>
      </c>
      <c r="X50">
        <v>10.5</v>
      </c>
      <c r="Y50">
        <v>10.385843894490817</v>
      </c>
      <c r="Z50">
        <v>10.410387802699033</v>
      </c>
      <c r="AA50">
        <v>10.515756020532574</v>
      </c>
      <c r="AB50">
        <v>10.644103091564348</v>
      </c>
      <c r="AE50">
        <v>4.3893548808805166E-2</v>
      </c>
      <c r="AF50">
        <v>14.25</v>
      </c>
      <c r="AG50">
        <f t="shared" si="10"/>
        <v>0.2413666261440745</v>
      </c>
    </row>
    <row r="51" spans="5:33" x14ac:dyDescent="0.25">
      <c r="E51">
        <f t="shared" si="0"/>
        <v>10.5</v>
      </c>
      <c r="F51">
        <f t="shared" si="6"/>
        <v>14.5</v>
      </c>
      <c r="G51">
        <f>NORMSDIST(-'CALL- OPTION'!G51)</f>
        <v>0.97889322378116228</v>
      </c>
      <c r="H51">
        <f>NORMSDIST(-'CALL- OPTION'!I51)</f>
        <v>0.98873786319904367</v>
      </c>
      <c r="I51">
        <f t="shared" si="1"/>
        <v>10.385843894490817</v>
      </c>
      <c r="J51">
        <f t="shared" si="7"/>
        <v>14.5</v>
      </c>
      <c r="K51">
        <f>NORMSDIST(-'CALL- OPTION'!N51)</f>
        <v>0.9085903790250649</v>
      </c>
      <c r="L51">
        <f>NORMSDIST(-'CALL- OPTION'!P51)</f>
        <v>0.95407108258104567</v>
      </c>
      <c r="M51">
        <f t="shared" si="2"/>
        <v>10.410387802699033</v>
      </c>
      <c r="N51">
        <f t="shared" si="8"/>
        <v>14.5</v>
      </c>
      <c r="O51">
        <f>NORMSDIST(-'CALL- OPTION'!T51)</f>
        <v>0.84195278611984326</v>
      </c>
      <c r="P51">
        <f>NORMSDIST(-'CALL- OPTION'!V51)</f>
        <v>0.92443175673980282</v>
      </c>
      <c r="Q51">
        <f t="shared" si="3"/>
        <v>10.515756020532574</v>
      </c>
      <c r="R51">
        <f t="shared" si="9"/>
        <v>14.5</v>
      </c>
      <c r="S51">
        <f>NORMSDIST(-'CALL- OPTION'!Z51)</f>
        <v>0.80735876358850223</v>
      </c>
      <c r="T51">
        <f>NORMSDIST(-'CALL- OPTION'!AB51)</f>
        <v>0.91437593994792676</v>
      </c>
      <c r="U51">
        <f t="shared" si="4"/>
        <v>10.644103091564348</v>
      </c>
      <c r="W51">
        <f t="shared" si="5"/>
        <v>14.75</v>
      </c>
      <c r="X51">
        <v>10.25</v>
      </c>
      <c r="Y51">
        <v>10.141575661831466</v>
      </c>
      <c r="Z51">
        <v>10.184257432389547</v>
      </c>
      <c r="AA51">
        <v>10.306478053620037</v>
      </c>
      <c r="AB51">
        <v>10.448475279450545</v>
      </c>
      <c r="AE51">
        <v>5.0678719510859636E-2</v>
      </c>
      <c r="AF51">
        <v>14.5</v>
      </c>
      <c r="AG51">
        <f t="shared" si="10"/>
        <v>0.18562468543091531</v>
      </c>
    </row>
    <row r="52" spans="5:33" x14ac:dyDescent="0.25">
      <c r="E52">
        <f t="shared" si="0"/>
        <v>10.25</v>
      </c>
      <c r="F52">
        <f t="shared" si="6"/>
        <v>14.75</v>
      </c>
      <c r="G52">
        <f>NORMSDIST(-'CALL- OPTION'!G52)</f>
        <v>0.97517871212775087</v>
      </c>
      <c r="H52">
        <f>NORMSDIST(-'CALL- OPTION'!I52)</f>
        <v>0.98655224466313118</v>
      </c>
      <c r="I52">
        <f t="shared" si="1"/>
        <v>10.141575661831466</v>
      </c>
      <c r="J52">
        <f t="shared" si="7"/>
        <v>14.75</v>
      </c>
      <c r="K52">
        <f>NORMSDIST(-'CALL- OPTION'!N52)</f>
        <v>0.90038952365916547</v>
      </c>
      <c r="L52">
        <f>NORMSDIST(-'CALL- OPTION'!P52)</f>
        <v>0.94921898671301852</v>
      </c>
      <c r="M52">
        <f t="shared" si="2"/>
        <v>10.184257432389547</v>
      </c>
      <c r="N52">
        <f t="shared" si="8"/>
        <v>14.75</v>
      </c>
      <c r="O52">
        <f>NORMSDIST(-'CALL- OPTION'!T52)</f>
        <v>0.83223580539553899</v>
      </c>
      <c r="P52">
        <f>NORMSDIST(-'CALL- OPTION'!V52)</f>
        <v>0.91865040555004041</v>
      </c>
      <c r="Q52">
        <f t="shared" si="3"/>
        <v>10.306478053620037</v>
      </c>
      <c r="R52">
        <f t="shared" si="9"/>
        <v>14.75</v>
      </c>
      <c r="S52">
        <f>NORMSDIST(-'CALL- OPTION'!Z52)</f>
        <v>0.79786387079284016</v>
      </c>
      <c r="T52">
        <f>NORMSDIST(-'CALL- OPTION'!AB52)</f>
        <v>0.9089006090105044</v>
      </c>
      <c r="U52">
        <f t="shared" si="4"/>
        <v>10.448475279450545</v>
      </c>
      <c r="W52">
        <f t="shared" si="5"/>
        <v>15</v>
      </c>
      <c r="X52">
        <v>10</v>
      </c>
      <c r="Y52">
        <v>9.8982926499726975</v>
      </c>
      <c r="Z52">
        <v>9.9602242110445154</v>
      </c>
      <c r="AA52">
        <v>10.099655096724867</v>
      </c>
      <c r="AB52">
        <v>10.255379124996713</v>
      </c>
      <c r="AE52">
        <v>5.8094526692222599E-2</v>
      </c>
      <c r="AF52">
        <v>14.75</v>
      </c>
      <c r="AG52">
        <f t="shared" si="10"/>
        <v>0.12337575312346377</v>
      </c>
    </row>
    <row r="53" spans="5:33" x14ac:dyDescent="0.25">
      <c r="E53">
        <f t="shared" si="0"/>
        <v>10</v>
      </c>
      <c r="F53">
        <f t="shared" si="6"/>
        <v>15</v>
      </c>
      <c r="G53">
        <f>NORMSDIST(-'CALL- OPTION'!G53)</f>
        <v>0.97100691708194031</v>
      </c>
      <c r="H53">
        <f>NORMSDIST(-'CALL- OPTION'!I53)</f>
        <v>0.98405563024976328</v>
      </c>
      <c r="I53">
        <f t="shared" si="1"/>
        <v>9.8982926499726975</v>
      </c>
      <c r="J53">
        <f t="shared" si="7"/>
        <v>15</v>
      </c>
      <c r="K53">
        <f>NORMSDIST(-'CALL- OPTION'!N53)</f>
        <v>0.89181467579331508</v>
      </c>
      <c r="L53">
        <f>NORMSDIST(-'CALL- OPTION'!P53)</f>
        <v>0.94405891892818683</v>
      </c>
      <c r="M53">
        <f t="shared" si="2"/>
        <v>9.9602242110445154</v>
      </c>
      <c r="N53">
        <f t="shared" si="8"/>
        <v>15</v>
      </c>
      <c r="O53">
        <f>NORMSDIST(-'CALL- OPTION'!T53)</f>
        <v>0.8223150840517538</v>
      </c>
      <c r="P53">
        <f>NORMSDIST(-'CALL- OPTION'!V53)</f>
        <v>0.91264695428207943</v>
      </c>
      <c r="Q53">
        <f t="shared" si="3"/>
        <v>10.099655096724867</v>
      </c>
      <c r="R53">
        <f t="shared" si="9"/>
        <v>15</v>
      </c>
      <c r="S53">
        <f>NORMSDIST(-'CALL- OPTION'!Z53)</f>
        <v>0.78826082077997495</v>
      </c>
      <c r="T53">
        <f>NORMSDIST(-'CALL- OPTION'!AB53)</f>
        <v>0.90326825870660488</v>
      </c>
      <c r="U53">
        <f t="shared" si="4"/>
        <v>10.255379124996713</v>
      </c>
      <c r="W53">
        <f t="shared" si="5"/>
        <v>15.25</v>
      </c>
      <c r="X53">
        <v>9.75</v>
      </c>
      <c r="Y53">
        <v>9.6561125112750297</v>
      </c>
      <c r="Z53">
        <v>9.7383804597448798</v>
      </c>
      <c r="AA53">
        <v>9.8953362948327417</v>
      </c>
      <c r="AB53">
        <v>10.064835902433725</v>
      </c>
      <c r="AE53">
        <v>6.6140627544485381E-2</v>
      </c>
      <c r="AF53">
        <v>15</v>
      </c>
      <c r="AG53">
        <f t="shared" si="10"/>
        <v>5.4371712555900231E-2</v>
      </c>
    </row>
    <row r="54" spans="5:33" x14ac:dyDescent="0.25">
      <c r="E54">
        <f t="shared" si="0"/>
        <v>9.75</v>
      </c>
      <c r="F54">
        <f t="shared" si="6"/>
        <v>15.25</v>
      </c>
      <c r="G54">
        <f>NORMSDIST(-'CALL- OPTION'!G54)</f>
        <v>0.96635149390837516</v>
      </c>
      <c r="H54">
        <f>NORMSDIST(-'CALL- OPTION'!I54)</f>
        <v>0.98122279577529647</v>
      </c>
      <c r="I54">
        <f t="shared" si="1"/>
        <v>9.6561125112750297</v>
      </c>
      <c r="J54">
        <f t="shared" si="7"/>
        <v>15.25</v>
      </c>
      <c r="K54">
        <f>NORMSDIST(-'CALL- OPTION'!N54)</f>
        <v>0.88287549093561857</v>
      </c>
      <c r="L54">
        <f>NORMSDIST(-'CALL- OPTION'!P54)</f>
        <v>0.93858922363369002</v>
      </c>
      <c r="M54">
        <f t="shared" si="2"/>
        <v>9.7383804597448798</v>
      </c>
      <c r="N54">
        <f t="shared" si="8"/>
        <v>15.25</v>
      </c>
      <c r="O54">
        <f>NORMSDIST(-'CALL- OPTION'!T54)</f>
        <v>0.81220496738181214</v>
      </c>
      <c r="P54">
        <f>NORMSDIST(-'CALL- OPTION'!V54)</f>
        <v>0.90642608550099402</v>
      </c>
      <c r="Q54">
        <f t="shared" si="3"/>
        <v>9.8953362948327417</v>
      </c>
      <c r="R54">
        <f t="shared" si="9"/>
        <v>15.25</v>
      </c>
      <c r="S54">
        <f>NORMSDIST(-'CALL- OPTION'!Z54)</f>
        <v>0.77856108972411409</v>
      </c>
      <c r="T54">
        <f>NORMSDIST(-'CALL- OPTION'!AB54)</f>
        <v>0.89748360058126153</v>
      </c>
      <c r="U54">
        <f t="shared" si="4"/>
        <v>10.064835902433725</v>
      </c>
      <c r="W54">
        <f t="shared" si="5"/>
        <v>15.5</v>
      </c>
      <c r="X54">
        <v>9.5</v>
      </c>
      <c r="Y54">
        <v>9.4151592384213405</v>
      </c>
      <c r="Z54">
        <v>9.5188159108679855</v>
      </c>
      <c r="AA54">
        <v>9.6935671917418258</v>
      </c>
      <c r="AB54">
        <v>9.8768638604923993</v>
      </c>
      <c r="AE54">
        <v>7.48093308041205E-2</v>
      </c>
      <c r="AF54">
        <v>15.25</v>
      </c>
      <c r="AG54">
        <f t="shared" si="10"/>
        <v>-2.1579259530419281E-2</v>
      </c>
    </row>
    <row r="55" spans="5:33" x14ac:dyDescent="0.25">
      <c r="E55">
        <f t="shared" si="0"/>
        <v>9.5</v>
      </c>
      <c r="F55">
        <f t="shared" si="6"/>
        <v>15.5</v>
      </c>
      <c r="G55">
        <f>NORMSDIST(-'CALL- OPTION'!G55)</f>
        <v>0.96118812520389985</v>
      </c>
      <c r="H55">
        <f>NORMSDIST(-'CALL- OPTION'!I55)</f>
        <v>0.97802897640209874</v>
      </c>
      <c r="I55">
        <f t="shared" si="1"/>
        <v>9.4151592384213405</v>
      </c>
      <c r="J55">
        <f t="shared" si="7"/>
        <v>15.5</v>
      </c>
      <c r="K55">
        <f>NORMSDIST(-'CALL- OPTION'!N55)</f>
        <v>0.87358300484720375</v>
      </c>
      <c r="L55">
        <f>NORMSDIST(-'CALL- OPTION'!P55)</f>
        <v>0.93280939654536121</v>
      </c>
      <c r="M55">
        <f t="shared" si="2"/>
        <v>9.5188159108679855</v>
      </c>
      <c r="N55">
        <f t="shared" si="8"/>
        <v>15.5</v>
      </c>
      <c r="O55">
        <f>NORMSDIST(-'CALL- OPTION'!T55)</f>
        <v>0.8019199074033494</v>
      </c>
      <c r="P55">
        <f>NORMSDIST(-'CALL- OPTION'!V55)</f>
        <v>0.89999298614504875</v>
      </c>
      <c r="Q55">
        <f t="shared" si="3"/>
        <v>9.6935671917418258</v>
      </c>
      <c r="R55">
        <f t="shared" si="9"/>
        <v>15.5</v>
      </c>
      <c r="S55">
        <f>NORMSDIST(-'CALL- OPTION'!Z55)</f>
        <v>0.76877592535091999</v>
      </c>
      <c r="T55">
        <f>NORMSDIST(-'CALL- OPTION'!AB55)</f>
        <v>0.89155154703721129</v>
      </c>
      <c r="U55">
        <f t="shared" si="4"/>
        <v>9.8768638604923993</v>
      </c>
      <c r="W55">
        <f t="shared" si="5"/>
        <v>15.75</v>
      </c>
      <c r="X55">
        <v>9.25</v>
      </c>
      <c r="Y55">
        <v>9.1755626134786077</v>
      </c>
      <c r="Z55">
        <v>9.3016173770204738</v>
      </c>
      <c r="AA55">
        <v>9.4943897123057948</v>
      </c>
      <c r="AB55">
        <v>9.6914783060369256</v>
      </c>
      <c r="AE55">
        <v>8.408548227034543E-2</v>
      </c>
      <c r="AF55">
        <v>15.5</v>
      </c>
      <c r="AG55">
        <f t="shared" si="10"/>
        <v>-0.10460704606583682</v>
      </c>
    </row>
    <row r="56" spans="5:33" x14ac:dyDescent="0.25">
      <c r="E56">
        <f t="shared" si="0"/>
        <v>9.25</v>
      </c>
      <c r="F56">
        <f t="shared" si="6"/>
        <v>15.75</v>
      </c>
      <c r="G56">
        <f>NORMSDIST(-'CALL- OPTION'!G56)</f>
        <v>0.95549486862483024</v>
      </c>
      <c r="H56">
        <f>NORMSDIST(-'CALL- OPTION'!I56)</f>
        <v>0.9744501667190254</v>
      </c>
      <c r="I56">
        <f t="shared" si="1"/>
        <v>9.1755626134786077</v>
      </c>
      <c r="J56">
        <f t="shared" si="7"/>
        <v>15.75</v>
      </c>
      <c r="K56">
        <f>NORMSDIST(-'CALL- OPTION'!N56)</f>
        <v>0.86394952072447517</v>
      </c>
      <c r="L56">
        <f>NORMSDIST(-'CALL- OPTION'!P56)</f>
        <v>0.92672006920935834</v>
      </c>
      <c r="M56">
        <f t="shared" si="2"/>
        <v>9.3016173770204738</v>
      </c>
      <c r="N56">
        <f t="shared" si="8"/>
        <v>15.75</v>
      </c>
      <c r="O56">
        <f>NORMSDIST(-'CALL- OPTION'!T56)</f>
        <v>0.79147439233881989</v>
      </c>
      <c r="P56">
        <f>NORMSDIST(-'CALL- OPTION'!V56)</f>
        <v>0.89335330704700988</v>
      </c>
      <c r="Q56">
        <f t="shared" si="3"/>
        <v>9.4943897123057948</v>
      </c>
      <c r="R56">
        <f t="shared" si="9"/>
        <v>15.75</v>
      </c>
      <c r="S56">
        <f>NORMSDIST(-'CALL- OPTION'!Z56)</f>
        <v>0.75891632062080172</v>
      </c>
      <c r="T56">
        <f>NORMSDIST(-'CALL- OPTION'!AB56)</f>
        <v>0.88547718611721604</v>
      </c>
      <c r="U56">
        <f t="shared" si="4"/>
        <v>9.6914783060369256</v>
      </c>
      <c r="W56">
        <f t="shared" si="5"/>
        <v>16</v>
      </c>
      <c r="X56">
        <v>9</v>
      </c>
      <c r="Y56">
        <v>8.9374575741183033</v>
      </c>
      <c r="Z56">
        <v>9.086868448741555</v>
      </c>
      <c r="AA56">
        <v>9.297842161649525</v>
      </c>
      <c r="AB56">
        <v>9.5086916929562832</v>
      </c>
      <c r="AE56">
        <v>9.3946494667175154E-2</v>
      </c>
      <c r="AF56">
        <v>15.75</v>
      </c>
      <c r="AG56">
        <f t="shared" si="10"/>
        <v>-0.19477499263181142</v>
      </c>
    </row>
    <row r="57" spans="5:33" x14ac:dyDescent="0.25">
      <c r="E57">
        <f t="shared" si="0"/>
        <v>9</v>
      </c>
      <c r="F57">
        <f t="shared" si="6"/>
        <v>16</v>
      </c>
      <c r="G57">
        <f>NORMSDIST(-'CALL- OPTION'!G57)</f>
        <v>0.9492524709068072</v>
      </c>
      <c r="H57">
        <f>NORMSDIST(-'CALL- OPTION'!I57)</f>
        <v>0.97046341677643655</v>
      </c>
      <c r="I57">
        <f t="shared" si="1"/>
        <v>8.9374575741183033</v>
      </c>
      <c r="J57">
        <f t="shared" si="7"/>
        <v>16</v>
      </c>
      <c r="K57">
        <f>NORMSDIST(-'CALL- OPTION'!N57)</f>
        <v>0.85398849213178396</v>
      </c>
      <c r="L57">
        <f>NORMSDIST(-'CALL- OPTION'!P57)</f>
        <v>0.92032298509147914</v>
      </c>
      <c r="M57">
        <f t="shared" si="2"/>
        <v>9.086868448741555</v>
      </c>
      <c r="N57">
        <f t="shared" si="8"/>
        <v>16</v>
      </c>
      <c r="O57">
        <f>NORMSDIST(-'CALL- OPTION'!T57)</f>
        <v>0.78088288136036554</v>
      </c>
      <c r="P57">
        <f>NORMSDIST(-'CALL- OPTION'!V57)</f>
        <v>0.88651312226926593</v>
      </c>
      <c r="Q57">
        <f t="shared" si="3"/>
        <v>9.297842161649525</v>
      </c>
      <c r="R57">
        <f t="shared" si="9"/>
        <v>16</v>
      </c>
      <c r="S57">
        <f>NORMSDIST(-'CALL- OPTION'!Z57)</f>
        <v>0.74899299099564365</v>
      </c>
      <c r="T57">
        <f>NORMSDIST(-'CALL- OPTION'!AB57)</f>
        <v>0.87926575723214273</v>
      </c>
      <c r="U57">
        <f t="shared" si="4"/>
        <v>9.5086916929562832</v>
      </c>
      <c r="W57">
        <f t="shared" si="5"/>
        <v>16.25</v>
      </c>
      <c r="X57">
        <v>8.75</v>
      </c>
      <c r="Y57">
        <v>8.7009835061151151</v>
      </c>
      <c r="Z57">
        <v>8.8746492218358544</v>
      </c>
      <c r="AA57">
        <v>9.1039592400392735</v>
      </c>
      <c r="AB57">
        <v>9.3285137153888389</v>
      </c>
      <c r="AE57">
        <v>0.10436251795331103</v>
      </c>
      <c r="AF57">
        <v>16</v>
      </c>
      <c r="AG57">
        <f t="shared" si="10"/>
        <v>-0.29207645868237575</v>
      </c>
    </row>
    <row r="58" spans="5:33" x14ac:dyDescent="0.25">
      <c r="E58">
        <f t="shared" si="0"/>
        <v>8.75</v>
      </c>
      <c r="F58">
        <f t="shared" si="6"/>
        <v>16.25</v>
      </c>
      <c r="G58">
        <f>NORMSDIST(-'CALL- OPTION'!G58)</f>
        <v>0.94244464281744522</v>
      </c>
      <c r="H58">
        <f>NORMSDIST(-'CALL- OPTION'!I58)</f>
        <v>0.96604711856626035</v>
      </c>
      <c r="I58">
        <f t="shared" si="1"/>
        <v>8.7009835061151151</v>
      </c>
      <c r="J58">
        <f t="shared" si="7"/>
        <v>16.25</v>
      </c>
      <c r="K58">
        <f>NORMSDIST(-'CALL- OPTION'!N58)</f>
        <v>0.84371440328876968</v>
      </c>
      <c r="L58">
        <f>NORMSDIST(-'CALL- OPTION'!P58)</f>
        <v>0.91362096802264592</v>
      </c>
      <c r="M58">
        <f t="shared" si="2"/>
        <v>8.8746492218358544</v>
      </c>
      <c r="N58">
        <f t="shared" si="8"/>
        <v>16.25</v>
      </c>
      <c r="O58">
        <f>NORMSDIST(-'CALL- OPTION'!T58)</f>
        <v>0.7701597446042554</v>
      </c>
      <c r="P58">
        <f>NORMSDIST(-'CALL- OPTION'!V58)</f>
        <v>0.87947888857736012</v>
      </c>
      <c r="Q58">
        <f t="shared" si="3"/>
        <v>9.1039592400392735</v>
      </c>
      <c r="R58">
        <f t="shared" si="9"/>
        <v>16.25</v>
      </c>
      <c r="S58">
        <f>NORMSDIST(-'CALL- OPTION'!Z58)</f>
        <v>0.73901635505524366</v>
      </c>
      <c r="T58">
        <f>NORMSDIST(-'CALL- OPTION'!AB58)</f>
        <v>0.87292262789813713</v>
      </c>
      <c r="U58">
        <f t="shared" si="4"/>
        <v>9.3285137153888389</v>
      </c>
      <c r="W58">
        <f t="shared" si="5"/>
        <v>16.5</v>
      </c>
      <c r="X58">
        <v>8.5</v>
      </c>
      <c r="Y58">
        <v>8.4662834724434575</v>
      </c>
      <c r="Z58">
        <v>8.6650360548101268</v>
      </c>
      <c r="AA58">
        <v>8.9127720720953096</v>
      </c>
      <c r="AB58">
        <v>9.1509514044277918</v>
      </c>
      <c r="AE58">
        <v>0.11529674254660753</v>
      </c>
      <c r="AF58">
        <v>16.25</v>
      </c>
      <c r="AG58">
        <f t="shared" si="10"/>
        <v>-0.39643258177346752</v>
      </c>
    </row>
    <row r="59" spans="5:33" x14ac:dyDescent="0.25">
      <c r="E59">
        <f t="shared" si="0"/>
        <v>8.5</v>
      </c>
      <c r="F59">
        <f t="shared" si="6"/>
        <v>16.5</v>
      </c>
      <c r="G59">
        <f>NORMSDIST(-'CALL- OPTION'!G59)</f>
        <v>0.93505829081337466</v>
      </c>
      <c r="H59">
        <f>NORMSDIST(-'CALL- OPTION'!I59)</f>
        <v>0.96118127780559148</v>
      </c>
      <c r="I59">
        <f t="shared" si="1"/>
        <v>8.4662834724434575</v>
      </c>
      <c r="J59">
        <f t="shared" si="7"/>
        <v>16.5</v>
      </c>
      <c r="K59">
        <f>NORMSDIST(-'CALL- OPTION'!N59)</f>
        <v>0.83314264818659334</v>
      </c>
      <c r="L59">
        <f>NORMSDIST(-'CALL- OPTION'!P59)</f>
        <v>0.90661788381646979</v>
      </c>
      <c r="M59">
        <f t="shared" si="2"/>
        <v>8.6650360548101268</v>
      </c>
      <c r="N59">
        <f t="shared" si="8"/>
        <v>16.5</v>
      </c>
      <c r="O59">
        <f>NORMSDIST(-'CALL- OPTION'!T59)</f>
        <v>0.75931920840528466</v>
      </c>
      <c r="P59">
        <f>NORMSDIST(-'CALL- OPTION'!V59)</f>
        <v>0.87225740534040141</v>
      </c>
      <c r="Q59">
        <f t="shared" si="3"/>
        <v>8.9127720720953096</v>
      </c>
      <c r="R59">
        <f t="shared" si="9"/>
        <v>16.5</v>
      </c>
      <c r="S59">
        <f>NORMSDIST(-'CALL- OPTION'!Z59)</f>
        <v>0.72899651823095579</v>
      </c>
      <c r="T59">
        <f>NORMSDIST(-'CALL- OPTION'!AB59)</f>
        <v>0.86645327153089102</v>
      </c>
      <c r="U59">
        <f t="shared" si="4"/>
        <v>9.1509514044277918</v>
      </c>
      <c r="W59">
        <f t="shared" si="5"/>
        <v>16.75</v>
      </c>
      <c r="X59">
        <v>8.25</v>
      </c>
      <c r="Y59">
        <v>8.2335033902027188</v>
      </c>
      <c r="Z59">
        <v>8.4581013565365506</v>
      </c>
      <c r="AA59">
        <v>8.7243082490529158</v>
      </c>
      <c r="AB59">
        <v>8.9760092275253331</v>
      </c>
      <c r="AE59">
        <v>0.12670582478913486</v>
      </c>
      <c r="AF59">
        <v>16.5</v>
      </c>
      <c r="AG59">
        <f t="shared" si="10"/>
        <v>-0.5076912859159195</v>
      </c>
    </row>
    <row r="60" spans="5:33" x14ac:dyDescent="0.25">
      <c r="E60">
        <f t="shared" si="0"/>
        <v>8.25</v>
      </c>
      <c r="F60">
        <f t="shared" si="6"/>
        <v>16.75</v>
      </c>
      <c r="G60">
        <f>NORMSDIST(-'CALL- OPTION'!G60)</f>
        <v>0.92708370234095749</v>
      </c>
      <c r="H60">
        <f>NORMSDIST(-'CALL- OPTION'!I60)</f>
        <v>0.95584776636555746</v>
      </c>
      <c r="I60">
        <f t="shared" si="1"/>
        <v>8.2335033902027188</v>
      </c>
      <c r="J60">
        <f t="shared" si="7"/>
        <v>16.75</v>
      </c>
      <c r="K60">
        <f>NORMSDIST(-'CALL- OPTION'!N60)</f>
        <v>0.82228940987012455</v>
      </c>
      <c r="L60">
        <f>NORMSDIST(-'CALL- OPTION'!P60)</f>
        <v>0.89931859588692098</v>
      </c>
      <c r="M60">
        <f t="shared" si="2"/>
        <v>8.4581013565365506</v>
      </c>
      <c r="N60">
        <f t="shared" si="8"/>
        <v>16.75</v>
      </c>
      <c r="O60">
        <f>NORMSDIST(-'CALL- OPTION'!T60)</f>
        <v>0.74837530565524013</v>
      </c>
      <c r="P60">
        <f>NORMSDIST(-'CALL- OPTION'!V60)</f>
        <v>0.86485577511198752</v>
      </c>
      <c r="Q60">
        <f t="shared" si="3"/>
        <v>8.7243082490529158</v>
      </c>
      <c r="R60">
        <f t="shared" si="9"/>
        <v>16.75</v>
      </c>
      <c r="S60">
        <f>NORMSDIST(-'CALL- OPTION'!Z60)</f>
        <v>0.71894325942758219</v>
      </c>
      <c r="T60">
        <f>NORMSDIST(-'CALL- OPTION'!AB60)</f>
        <v>0.85986324633128597</v>
      </c>
      <c r="U60">
        <f t="shared" si="4"/>
        <v>8.9760092275253331</v>
      </c>
      <c r="W60">
        <f t="shared" si="5"/>
        <v>17</v>
      </c>
      <c r="X60">
        <v>8</v>
      </c>
      <c r="Y60">
        <v>8.0027911672213055</v>
      </c>
      <c r="Z60">
        <v>8.253913403948669</v>
      </c>
      <c r="AA60">
        <v>8.5385918828069975</v>
      </c>
      <c r="AB60">
        <v>8.8036891898813003</v>
      </c>
      <c r="AE60">
        <v>0.1385404213970482</v>
      </c>
      <c r="AF60">
        <v>16.75</v>
      </c>
      <c r="AG60">
        <f t="shared" si="10"/>
        <v>-0.62562753260096915</v>
      </c>
    </row>
    <row r="61" spans="5:33" x14ac:dyDescent="0.25">
      <c r="E61">
        <f t="shared" si="0"/>
        <v>8</v>
      </c>
      <c r="F61">
        <f t="shared" si="6"/>
        <v>17</v>
      </c>
      <c r="G61">
        <f>NORMSDIST(-'CALL- OPTION'!G61)</f>
        <v>0.91851468288482474</v>
      </c>
      <c r="H61">
        <f>NORMSDIST(-'CALL- OPTION'!I61)</f>
        <v>0.95003055126243174</v>
      </c>
      <c r="I61">
        <f t="shared" si="1"/>
        <v>8.0027911672213055</v>
      </c>
      <c r="J61">
        <f t="shared" si="7"/>
        <v>17</v>
      </c>
      <c r="K61">
        <f>NORMSDIST(-'CALL- OPTION'!N61)</f>
        <v>0.8111715410824244</v>
      </c>
      <c r="L61">
        <f>NORMSDIST(-'CALL- OPTION'!P61)</f>
        <v>0.89172891569272339</v>
      </c>
      <c r="M61">
        <f t="shared" si="2"/>
        <v>8.253913403948669</v>
      </c>
      <c r="N61">
        <f t="shared" si="8"/>
        <v>17</v>
      </c>
      <c r="O61">
        <f>NORMSDIST(-'CALL- OPTION'!T61)</f>
        <v>0.73734183115103891</v>
      </c>
      <c r="P61">
        <f>NORMSDIST(-'CALL- OPTION'!V61)</f>
        <v>0.85728136511203212</v>
      </c>
      <c r="Q61">
        <f t="shared" si="3"/>
        <v>8.5385918828069975</v>
      </c>
      <c r="R61">
        <f t="shared" si="9"/>
        <v>17</v>
      </c>
      <c r="S61">
        <f>NORMSDIST(-'CALL- OPTION'!Z61)</f>
        <v>0.7088660203099908</v>
      </c>
      <c r="T61">
        <f>NORMSDIST(-'CALL- OPTION'!AB61)</f>
        <v>0.85315817528451687</v>
      </c>
      <c r="U61">
        <f t="shared" si="4"/>
        <v>8.8036891898813003</v>
      </c>
      <c r="W61">
        <f t="shared" si="5"/>
        <v>17.25</v>
      </c>
      <c r="X61">
        <v>7.75</v>
      </c>
      <c r="Y61">
        <v>7.7742958105214637</v>
      </c>
      <c r="Z61">
        <v>8.0525361892945178</v>
      </c>
      <c r="AA61">
        <v>8.355643670512837</v>
      </c>
      <c r="AB61">
        <v>8.6339909371668586</v>
      </c>
      <c r="AE61">
        <v>0.1507458176501392</v>
      </c>
      <c r="AF61">
        <v>17</v>
      </c>
      <c r="AG61">
        <f t="shared" si="10"/>
        <v>-0.74994478256025832</v>
      </c>
    </row>
    <row r="62" spans="5:33" x14ac:dyDescent="0.25">
      <c r="E62">
        <f t="shared" si="0"/>
        <v>7.75</v>
      </c>
      <c r="F62">
        <f t="shared" si="6"/>
        <v>17.25</v>
      </c>
      <c r="G62">
        <f>NORMSDIST(-'CALL- OPTION'!G62)</f>
        <v>0.90934864399589066</v>
      </c>
      <c r="H62">
        <f>NORMSDIST(-'CALL- OPTION'!I62)</f>
        <v>0.94371589677116685</v>
      </c>
      <c r="I62">
        <f t="shared" si="1"/>
        <v>7.7742958105214637</v>
      </c>
      <c r="J62">
        <f t="shared" si="7"/>
        <v>17.25</v>
      </c>
      <c r="K62">
        <f>NORMSDIST(-'CALL- OPTION'!N62)</f>
        <v>0.79980644732667106</v>
      </c>
      <c r="L62">
        <f>NORMSDIST(-'CALL- OPTION'!P62)</f>
        <v>0.88385554882196926</v>
      </c>
      <c r="M62">
        <f t="shared" si="2"/>
        <v>8.0525361892945178</v>
      </c>
      <c r="N62">
        <f t="shared" si="8"/>
        <v>17.25</v>
      </c>
      <c r="O62">
        <f>NORMSDIST(-'CALL- OPTION'!T62)</f>
        <v>0.72623230176676046</v>
      </c>
      <c r="P62">
        <f>NORMSDIST(-'CALL- OPTION'!V62)</f>
        <v>0.84954176979845064</v>
      </c>
      <c r="Q62">
        <f t="shared" si="3"/>
        <v>8.355643670512837</v>
      </c>
      <c r="R62">
        <f t="shared" si="9"/>
        <v>17.25</v>
      </c>
      <c r="S62">
        <f>NORMSDIST(-'CALL- OPTION'!Z62)</f>
        <v>0.69877389703786075</v>
      </c>
      <c r="T62">
        <f>NORMSDIST(-'CALL- OPTION'!AB62)</f>
        <v>0.84634372728404861</v>
      </c>
      <c r="U62">
        <f t="shared" si="4"/>
        <v>8.6339909371668586</v>
      </c>
      <c r="W62">
        <f t="shared" si="5"/>
        <v>17.5</v>
      </c>
      <c r="X62">
        <v>7.5</v>
      </c>
      <c r="Y62">
        <v>7.5481665188846936</v>
      </c>
      <c r="Z62">
        <v>7.8540292962252671</v>
      </c>
      <c r="AA62">
        <v>8.1754809685606187</v>
      </c>
      <c r="AB62">
        <v>8.4669118589957968</v>
      </c>
      <c r="AE62">
        <v>0.16326263268608032</v>
      </c>
      <c r="AF62">
        <v>17.25</v>
      </c>
      <c r="AG62">
        <f t="shared" si="10"/>
        <v>-0.88027760872980465</v>
      </c>
    </row>
    <row r="63" spans="5:33" x14ac:dyDescent="0.25">
      <c r="E63">
        <f t="shared" si="0"/>
        <v>7.5</v>
      </c>
      <c r="F63">
        <f t="shared" si="6"/>
        <v>17.5</v>
      </c>
      <c r="G63">
        <f>NORMSDIST(-'CALL- OPTION'!G63)</f>
        <v>0.89958664259132559</v>
      </c>
      <c r="H63">
        <f>NORMSDIST(-'CALL- OPTION'!I63)</f>
        <v>0.93689253690880137</v>
      </c>
      <c r="I63">
        <f t="shared" si="1"/>
        <v>7.5481665188846936</v>
      </c>
      <c r="J63">
        <f t="shared" si="7"/>
        <v>17.5</v>
      </c>
      <c r="K63">
        <f>NORMSDIST(-'CALL- OPTION'!N63)</f>
        <v>0.78821197326153813</v>
      </c>
      <c r="L63">
        <f>NORMSDIST(-'CALL- OPTION'!P63)</f>
        <v>0.87570603750735598</v>
      </c>
      <c r="M63">
        <f t="shared" si="2"/>
        <v>7.8540292962252671</v>
      </c>
      <c r="N63">
        <f t="shared" si="8"/>
        <v>17.5</v>
      </c>
      <c r="O63">
        <f>NORMSDIST(-'CALL- OPTION'!T63)</f>
        <v>0.71505992125876228</v>
      </c>
      <c r="P63">
        <f>NORMSDIST(-'CALL- OPTION'!V63)</f>
        <v>0.84164477468818222</v>
      </c>
      <c r="Q63">
        <f t="shared" si="3"/>
        <v>8.1754809685606187</v>
      </c>
      <c r="R63">
        <f t="shared" si="9"/>
        <v>17.5</v>
      </c>
      <c r="S63">
        <f>NORMSDIST(-'CALL- OPTION'!Z63)</f>
        <v>0.68867563424002465</v>
      </c>
      <c r="T63">
        <f>NORMSDIST(-'CALL- OPTION'!AB63)</f>
        <v>0.83942559938234851</v>
      </c>
      <c r="U63">
        <f t="shared" si="4"/>
        <v>8.4669118589957968</v>
      </c>
      <c r="W63">
        <f t="shared" si="5"/>
        <v>17.75</v>
      </c>
      <c r="X63">
        <v>7.25</v>
      </c>
      <c r="Y63">
        <v>7.3245517715610298</v>
      </c>
      <c r="Z63">
        <v>7.6584478037856059</v>
      </c>
      <c r="AA63">
        <v>7.9981178747911645</v>
      </c>
      <c r="AB63">
        <v>8.3024471926142258</v>
      </c>
      <c r="AE63">
        <v>0.17602758445789876</v>
      </c>
      <c r="AF63">
        <v>17.5</v>
      </c>
      <c r="AG63">
        <f t="shared" si="10"/>
        <v>-1.0161953768113741</v>
      </c>
    </row>
    <row r="64" spans="5:33" x14ac:dyDescent="0.25">
      <c r="E64">
        <f t="shared" si="0"/>
        <v>7.25</v>
      </c>
      <c r="F64">
        <f t="shared" si="6"/>
        <v>17.75</v>
      </c>
      <c r="G64">
        <f>NORMSDIST(-'CALL- OPTION'!G64)</f>
        <v>0.88923337278944758</v>
      </c>
      <c r="H64">
        <f>NORMSDIST(-'CALL- OPTION'!I64)</f>
        <v>0.92955181624374605</v>
      </c>
      <c r="I64">
        <f t="shared" si="1"/>
        <v>7.3245517715610298</v>
      </c>
      <c r="J64">
        <f t="shared" si="7"/>
        <v>17.75</v>
      </c>
      <c r="K64">
        <f>NORMSDIST(-'CALL- OPTION'!N64)</f>
        <v>0.77640629321109056</v>
      </c>
      <c r="L64">
        <f>NORMSDIST(-'CALL- OPTION'!P64)</f>
        <v>0.86728870033108407</v>
      </c>
      <c r="M64">
        <f t="shared" si="2"/>
        <v>7.6584478037856059</v>
      </c>
      <c r="N64">
        <f t="shared" si="8"/>
        <v>17.75</v>
      </c>
      <c r="O64">
        <f>NORMSDIST(-'CALL- OPTION'!T64)</f>
        <v>0.70383754949374411</v>
      </c>
      <c r="P64">
        <f>NORMSDIST(-'CALL- OPTION'!V64)</f>
        <v>0.83359832155957558</v>
      </c>
      <c r="Q64">
        <f t="shared" si="3"/>
        <v>7.9981178747911645</v>
      </c>
      <c r="R64">
        <f t="shared" si="9"/>
        <v>17.75</v>
      </c>
      <c r="S64">
        <f>NORMSDIST(-'CALL- OPTION'!Z64)</f>
        <v>0.67857962102881897</v>
      </c>
      <c r="T64">
        <f>NORMSDIST(-'CALL- OPTION'!AB64)</f>
        <v>0.83240950016215165</v>
      </c>
      <c r="U64">
        <f t="shared" si="4"/>
        <v>8.3024471926142258</v>
      </c>
      <c r="W64">
        <f t="shared" si="5"/>
        <v>18</v>
      </c>
      <c r="X64">
        <v>7</v>
      </c>
      <c r="Y64">
        <v>7.1035984247395678</v>
      </c>
      <c r="Z64">
        <v>7.4658422171931083</v>
      </c>
      <c r="AA64">
        <v>7.823565317875099</v>
      </c>
      <c r="AB64">
        <v>8.1405901263349492</v>
      </c>
      <c r="AE64">
        <v>0.18897429665490814</v>
      </c>
      <c r="AF64">
        <v>17.75</v>
      </c>
      <c r="AG64">
        <f t="shared" si="10"/>
        <v>-1.1572068896944008</v>
      </c>
    </row>
    <row r="65" spans="5:33" x14ac:dyDescent="0.25">
      <c r="E65">
        <f t="shared" si="0"/>
        <v>7</v>
      </c>
      <c r="F65">
        <f t="shared" si="6"/>
        <v>18</v>
      </c>
      <c r="G65">
        <f>NORMSDIST(-'CALL- OPTION'!G65)</f>
        <v>0.8782971124046588</v>
      </c>
      <c r="H65">
        <f>NORMSDIST(-'CALL- OPTION'!I65)</f>
        <v>0.92168779769568887</v>
      </c>
      <c r="I65">
        <f t="shared" si="1"/>
        <v>7.1035984247395678</v>
      </c>
      <c r="J65">
        <f t="shared" si="7"/>
        <v>18</v>
      </c>
      <c r="K65">
        <f>NORMSDIST(-'CALL- OPTION'!N65)</f>
        <v>0.76440780644114081</v>
      </c>
      <c r="L65">
        <f>NORMSDIST(-'CALL- OPTION'!P65)</f>
        <v>0.85861256984038459</v>
      </c>
      <c r="M65">
        <f t="shared" si="2"/>
        <v>7.4658422171931083</v>
      </c>
      <c r="N65">
        <f t="shared" si="8"/>
        <v>18</v>
      </c>
      <c r="O65">
        <f>NORMSDIST(-'CALL- OPTION'!T65)</f>
        <v>0.69257767587533192</v>
      </c>
      <c r="P65">
        <f>NORMSDIST(-'CALL- OPTION'!V65)</f>
        <v>0.82541047514283084</v>
      </c>
      <c r="Q65">
        <f t="shared" si="3"/>
        <v>7.823565317875099</v>
      </c>
      <c r="R65">
        <f t="shared" si="9"/>
        <v>18</v>
      </c>
      <c r="S65">
        <f>NORMSDIST(-'CALL- OPTION'!Z65)</f>
        <v>0.66849388886438232</v>
      </c>
      <c r="T65">
        <f>NORMSDIST(-'CALL- OPTION'!AB65)</f>
        <v>0.82530113421497264</v>
      </c>
      <c r="U65">
        <f t="shared" si="4"/>
        <v>8.1405901263349492</v>
      </c>
      <c r="W65">
        <f t="shared" si="5"/>
        <v>18.25</v>
      </c>
      <c r="X65">
        <v>6.75</v>
      </c>
      <c r="Y65">
        <v>6.8854508267710539</v>
      </c>
      <c r="Z65">
        <v>7.2762584241463006</v>
      </c>
      <c r="AA65">
        <v>7.651831152834859</v>
      </c>
      <c r="AB65">
        <v>7.9813319022944764</v>
      </c>
      <c r="AE65">
        <v>0.20203413012699414</v>
      </c>
      <c r="AF65">
        <v>18</v>
      </c>
      <c r="AG65">
        <f t="shared" si="10"/>
        <v>-1.3027658760624201</v>
      </c>
    </row>
    <row r="66" spans="5:33" x14ac:dyDescent="0.25">
      <c r="E66">
        <f t="shared" si="0"/>
        <v>6.75</v>
      </c>
      <c r="F66">
        <f t="shared" si="6"/>
        <v>18.25</v>
      </c>
      <c r="G66">
        <f>NORMSDIST(-'CALL- OPTION'!G66)</f>
        <v>0.86678962696902206</v>
      </c>
      <c r="H66">
        <f>NORMSDIST(-'CALL- OPTION'!I66)</f>
        <v>0.91329733668095014</v>
      </c>
      <c r="I66">
        <f t="shared" si="1"/>
        <v>6.8854508267710539</v>
      </c>
      <c r="J66">
        <f t="shared" si="7"/>
        <v>18.25</v>
      </c>
      <c r="K66">
        <f>NORMSDIST(-'CALL- OPTION'!N66)</f>
        <v>0.75223503773202538</v>
      </c>
      <c r="L66">
        <f>NORMSDIST(-'CALL- OPTION'!P66)</f>
        <v>0.84968732875137276</v>
      </c>
      <c r="M66">
        <f t="shared" si="2"/>
        <v>7.2762584241463006</v>
      </c>
      <c r="N66">
        <f t="shared" si="8"/>
        <v>18.25</v>
      </c>
      <c r="O66">
        <f>NORMSDIST(-'CALL- OPTION'!T66)</f>
        <v>0.68129239673488917</v>
      </c>
      <c r="P66">
        <f>NORMSDIST(-'CALL- OPTION'!V66)</f>
        <v>0.81708939138193226</v>
      </c>
      <c r="Q66">
        <f t="shared" si="3"/>
        <v>7.651831152834859</v>
      </c>
      <c r="R66">
        <f t="shared" si="9"/>
        <v>18.25</v>
      </c>
      <c r="S66">
        <f>NORMSDIST(-'CALL- OPTION'!Z66)</f>
        <v>0.65842611108879157</v>
      </c>
      <c r="T66">
        <f>NORMSDIST(-'CALL- OPTION'!AB66)</f>
        <v>0.81810618770756638</v>
      </c>
      <c r="U66">
        <f t="shared" si="4"/>
        <v>7.9813319022944764</v>
      </c>
      <c r="W66">
        <f t="shared" si="5"/>
        <v>18.5</v>
      </c>
      <c r="X66">
        <v>6.5</v>
      </c>
      <c r="Y66">
        <v>6.6702499623372429</v>
      </c>
      <c r="Z66">
        <v>7.0897376752830308</v>
      </c>
      <c r="AA66">
        <v>7.4829202617484825</v>
      </c>
      <c r="AB66">
        <v>7.8246619181589665</v>
      </c>
      <c r="AE66">
        <v>0.2151370220287549</v>
      </c>
      <c r="AF66">
        <v>18.25</v>
      </c>
      <c r="AG66">
        <f t="shared" si="10"/>
        <v>-1.452277191835885</v>
      </c>
    </row>
    <row r="67" spans="5:33" x14ac:dyDescent="0.25">
      <c r="E67">
        <f t="shared" si="0"/>
        <v>6.5</v>
      </c>
      <c r="F67">
        <f t="shared" si="6"/>
        <v>18.5</v>
      </c>
      <c r="G67">
        <f>NORMSDIST(-'CALL- OPTION'!G67)</f>
        <v>0.85472603476066022</v>
      </c>
      <c r="H67">
        <f>NORMSDIST(-'CALL- OPTION'!I67)</f>
        <v>0.90438012161333325</v>
      </c>
      <c r="I67">
        <f t="shared" si="1"/>
        <v>6.6702499623372429</v>
      </c>
      <c r="J67">
        <f t="shared" si="7"/>
        <v>18.5</v>
      </c>
      <c r="K67">
        <f>NORMSDIST(-'CALL- OPTION'!N67)</f>
        <v>0.73990654366383513</v>
      </c>
      <c r="L67">
        <f>NORMSDIST(-'CALL- OPTION'!P67)</f>
        <v>0.8405232453717546</v>
      </c>
      <c r="M67">
        <f t="shared" si="2"/>
        <v>7.0897376752830308</v>
      </c>
      <c r="N67">
        <f t="shared" si="8"/>
        <v>18.5</v>
      </c>
      <c r="O67">
        <f>NORMSDIST(-'CALL- OPTION'!T67)</f>
        <v>0.66999339644624856</v>
      </c>
      <c r="P67">
        <f>NORMSDIST(-'CALL- OPTION'!V67)</f>
        <v>0.80864328733033997</v>
      </c>
      <c r="Q67">
        <f t="shared" si="3"/>
        <v>7.4829202617484825</v>
      </c>
      <c r="R67">
        <f t="shared" si="9"/>
        <v>18.5</v>
      </c>
      <c r="S67">
        <f>NORMSDIST(-'CALL- OPTION'!Z67)</f>
        <v>0.64838360396007721</v>
      </c>
      <c r="T67">
        <f>NORMSDIST(-'CALL- OPTION'!AB67)</f>
        <v>0.81083031501196945</v>
      </c>
      <c r="U67">
        <f t="shared" si="4"/>
        <v>7.8246619181589665</v>
      </c>
      <c r="W67">
        <f t="shared" si="5"/>
        <v>18.75</v>
      </c>
      <c r="X67">
        <v>6.25</v>
      </c>
      <c r="Y67">
        <v>6.4581326348286261</v>
      </c>
      <c r="Z67">
        <v>6.9063165873199868</v>
      </c>
      <c r="AA67">
        <v>7.3168346587345194</v>
      </c>
      <c r="AB67">
        <v>7.6705678274506202</v>
      </c>
      <c r="AE67">
        <v>0.22821231694558677</v>
      </c>
      <c r="AF67">
        <v>18.5</v>
      </c>
      <c r="AG67">
        <f t="shared" si="10"/>
        <v>-1.6051035956249646</v>
      </c>
    </row>
    <row r="68" spans="5:33" x14ac:dyDescent="0.25">
      <c r="E68">
        <f t="shared" ref="E68:E131" si="11">IF($C$2-F68&gt;0,$C$2-F68,0)</f>
        <v>6.25</v>
      </c>
      <c r="F68">
        <f t="shared" si="6"/>
        <v>18.75</v>
      </c>
      <c r="G68">
        <f>NORMSDIST(-'CALL- OPTION'!G68)</f>
        <v>0.84212463680240712</v>
      </c>
      <c r="H68">
        <f>NORMSDIST(-'CALL- OPTION'!I68)</f>
        <v>0.89493868137744459</v>
      </c>
      <c r="I68">
        <f t="shared" ref="I68:I131" si="12">$C$2*EXP(-$D$3*$H$1)*H68-F68*G68</f>
        <v>6.4581326348286261</v>
      </c>
      <c r="J68">
        <f t="shared" si="7"/>
        <v>18.75</v>
      </c>
      <c r="K68">
        <f>NORMSDIST(-'CALL- OPTION'!N68)</f>
        <v>0.72744082492490869</v>
      </c>
      <c r="L68">
        <f>NORMSDIST(-'CALL- OPTION'!P68)</f>
        <v>0.83113110882310148</v>
      </c>
      <c r="M68">
        <f t="shared" ref="M68:M131" si="13">$C$2*EXP(-$D$3*$L$1)*L68-J68*K68</f>
        <v>6.9063165873199868</v>
      </c>
      <c r="N68">
        <f t="shared" si="8"/>
        <v>18.75</v>
      </c>
      <c r="O68">
        <f>NORMSDIST(-'CALL- OPTION'!T68)</f>
        <v>0.65869193202135867</v>
      </c>
      <c r="P68">
        <f>NORMSDIST(-'CALL- OPTION'!V68)</f>
        <v>0.80008041272355679</v>
      </c>
      <c r="Q68">
        <f t="shared" ref="Q68:Q131" si="14">$C$2*EXP(-$D$3*$P$1)*P68-N68*O68</f>
        <v>7.3168346587345194</v>
      </c>
      <c r="R68">
        <f t="shared" si="9"/>
        <v>18.75</v>
      </c>
      <c r="S68">
        <f>NORMSDIST(-'CALL- OPTION'!Z68)</f>
        <v>0.63837332902639343</v>
      </c>
      <c r="T68">
        <f>NORMSDIST(-'CALL- OPTION'!AB68)</f>
        <v>0.80347912637054342</v>
      </c>
      <c r="U68">
        <f t="shared" ref="U68:U131" si="15">$C$2*EXP(-$D$3*$T$1)*T68-R68*S68</f>
        <v>7.6705678274506202</v>
      </c>
      <c r="W68">
        <f t="shared" ref="W68:W131" si="16">W67+0.25</f>
        <v>19</v>
      </c>
      <c r="X68">
        <v>6</v>
      </c>
      <c r="Y68">
        <v>6.2492306951543153</v>
      </c>
      <c r="Z68">
        <v>6.7260271673389997</v>
      </c>
      <c r="AA68">
        <v>7.1535735983782178</v>
      </c>
      <c r="AB68">
        <v>7.5190356382077894</v>
      </c>
      <c r="AE68">
        <v>0.24118957560704452</v>
      </c>
      <c r="AF68">
        <v>18.75</v>
      </c>
      <c r="AG68">
        <f t="shared" si="10"/>
        <v>-1.7605729558813823</v>
      </c>
    </row>
    <row r="69" spans="5:33" x14ac:dyDescent="0.25">
      <c r="E69">
        <f t="shared" si="11"/>
        <v>6</v>
      </c>
      <c r="F69">
        <f t="shared" ref="F69:F132" si="17">F68+0.25</f>
        <v>19</v>
      </c>
      <c r="G69">
        <f>NORMSDIST(-'CALL- OPTION'!G69)</f>
        <v>0.82900671614871335</v>
      </c>
      <c r="H69">
        <f>NORMSDIST(-'CALL- OPTION'!I69)</f>
        <v>0.88497836093956894</v>
      </c>
      <c r="I69">
        <f t="shared" si="12"/>
        <v>6.2492306951543153</v>
      </c>
      <c r="J69">
        <f t="shared" ref="J69:J132" si="18">J68+0.25</f>
        <v>19</v>
      </c>
      <c r="K69">
        <f>NORMSDIST(-'CALL- OPTION'!N69)</f>
        <v>0.71485624485824473</v>
      </c>
      <c r="L69">
        <f>NORMSDIST(-'CALL- OPTION'!P69)</f>
        <v>0.821522164592</v>
      </c>
      <c r="M69">
        <f t="shared" si="13"/>
        <v>6.7260271673389997</v>
      </c>
      <c r="N69">
        <f t="shared" ref="N69:N132" si="19">N68+0.25</f>
        <v>19</v>
      </c>
      <c r="O69">
        <f>NORMSDIST(-'CALL- OPTION'!T69)</f>
        <v>0.64739882094398837</v>
      </c>
      <c r="P69">
        <f>NORMSDIST(-'CALL- OPTION'!V69)</f>
        <v>0.79140902325450335</v>
      </c>
      <c r="Q69">
        <f t="shared" si="14"/>
        <v>7.1535735983782178</v>
      </c>
      <c r="R69">
        <f t="shared" ref="R69:R132" si="20">R68+0.25</f>
        <v>19</v>
      </c>
      <c r="S69">
        <f>NORMSDIST(-'CALL- OPTION'!Z69)</f>
        <v>0.6284018966907976</v>
      </c>
      <c r="T69">
        <f>NORMSDIST(-'CALL- OPTION'!AB69)</f>
        <v>0.79605817656399525</v>
      </c>
      <c r="U69">
        <f t="shared" si="15"/>
        <v>7.5190356382077894</v>
      </c>
      <c r="W69">
        <f t="shared" si="16"/>
        <v>19.25</v>
      </c>
      <c r="X69">
        <v>5.75</v>
      </c>
      <c r="Y69">
        <v>6.0436703240968797</v>
      </c>
      <c r="Z69">
        <v>6.5488968566427346</v>
      </c>
      <c r="AA69">
        <v>6.9931336868196325</v>
      </c>
      <c r="AB69">
        <v>7.3700498097306628</v>
      </c>
      <c r="AE69">
        <v>0.25399934836208637</v>
      </c>
      <c r="AF69">
        <v>19</v>
      </c>
      <c r="AG69">
        <f t="shared" ref="AG69:AG132" si="21">-AF69*AE69*$D$4/(2*SQRT($H$1))+$D$3*$C$2*EXP(-$D$3*$H$1)*H69</f>
        <v>-1.9179857476452735</v>
      </c>
    </row>
    <row r="70" spans="5:33" x14ac:dyDescent="0.25">
      <c r="E70">
        <f t="shared" si="11"/>
        <v>5.75</v>
      </c>
      <c r="F70">
        <f t="shared" si="17"/>
        <v>19.25</v>
      </c>
      <c r="G70">
        <f>NORMSDIST(-'CALL- OPTION'!G70)</f>
        <v>0.81539631100985155</v>
      </c>
      <c r="H70">
        <f>NORMSDIST(-'CALL- OPTION'!I70)</f>
        <v>0.87450726674279189</v>
      </c>
      <c r="I70">
        <f t="shared" si="12"/>
        <v>6.0436703240968797</v>
      </c>
      <c r="J70">
        <f t="shared" si="18"/>
        <v>19.25</v>
      </c>
      <c r="K70">
        <f>NORMSDIST(-'CALL- OPTION'!N70)</f>
        <v>0.70217095437356492</v>
      </c>
      <c r="L70">
        <f>NORMSDIST(-'CALL- OPTION'!P70)</f>
        <v>0.81170805088733389</v>
      </c>
      <c r="M70">
        <f t="shared" si="13"/>
        <v>6.5488968566427346</v>
      </c>
      <c r="N70">
        <f t="shared" si="19"/>
        <v>19.25</v>
      </c>
      <c r="O70">
        <f>NORMSDIST(-'CALL- OPTION'!T70)</f>
        <v>0.63612443200115421</v>
      </c>
      <c r="P70">
        <f>NORMSDIST(-'CALL- OPTION'!V70)</f>
        <v>0.78263735556230829</v>
      </c>
      <c r="Q70">
        <f t="shared" si="14"/>
        <v>6.9931336868196325</v>
      </c>
      <c r="R70">
        <f t="shared" si="20"/>
        <v>19.25</v>
      </c>
      <c r="S70">
        <f>NORMSDIST(-'CALL- OPTION'!Z70)</f>
        <v>0.61847557082712412</v>
      </c>
      <c r="T70">
        <f>NORMSDIST(-'CALL- OPTION'!AB70)</f>
        <v>0.78857295454759146</v>
      </c>
      <c r="U70">
        <f t="shared" si="15"/>
        <v>7.3700498097306628</v>
      </c>
      <c r="W70">
        <f t="shared" si="16"/>
        <v>19.5</v>
      </c>
      <c r="X70">
        <v>5.5</v>
      </c>
      <c r="Y70">
        <v>5.8415713741711404</v>
      </c>
      <c r="Z70">
        <v>6.3749485925807772</v>
      </c>
      <c r="AA70">
        <v>6.8355089947837619</v>
      </c>
      <c r="AB70">
        <v>7.2235933472001914</v>
      </c>
      <c r="AE70">
        <v>0.26657390231685135</v>
      </c>
      <c r="AF70">
        <v>19.25</v>
      </c>
      <c r="AG70">
        <f t="shared" si="21"/>
        <v>-2.0766227003013724</v>
      </c>
    </row>
    <row r="71" spans="5:33" x14ac:dyDescent="0.25">
      <c r="E71">
        <f t="shared" si="11"/>
        <v>5.5</v>
      </c>
      <c r="F71">
        <f t="shared" si="17"/>
        <v>19.5</v>
      </c>
      <c r="G71">
        <f>NORMSDIST(-'CALL- OPTION'!G71)</f>
        <v>0.80131996637791802</v>
      </c>
      <c r="H71">
        <f>NORMSDIST(-'CALL- OPTION'!I71)</f>
        <v>0.86353618394318421</v>
      </c>
      <c r="I71">
        <f t="shared" si="12"/>
        <v>5.8415713741711404</v>
      </c>
      <c r="J71">
        <f t="shared" si="18"/>
        <v>19.5</v>
      </c>
      <c r="K71">
        <f>NORMSDIST(-'CALL- OPTION'!N71)</f>
        <v>0.68940282327503544</v>
      </c>
      <c r="L71">
        <f>NORMSDIST(-'CALL- OPTION'!P71)</f>
        <v>0.80170073622909521</v>
      </c>
      <c r="M71">
        <f t="shared" si="13"/>
        <v>6.3749485925807772</v>
      </c>
      <c r="N71">
        <f t="shared" si="19"/>
        <v>19.5</v>
      </c>
      <c r="O71">
        <f>NORMSDIST(-'CALL- OPTION'!T71)</f>
        <v>0.62487867887647153</v>
      </c>
      <c r="P71">
        <f>NORMSDIST(-'CALL- OPTION'!V71)</f>
        <v>0.77377360393159067</v>
      </c>
      <c r="Q71">
        <f t="shared" si="14"/>
        <v>6.8355089947837619</v>
      </c>
      <c r="R71">
        <f t="shared" si="20"/>
        <v>19.5</v>
      </c>
      <c r="S71">
        <f>NORMSDIST(-'CALL- OPTION'!Z71)</f>
        <v>0.60860027431723707</v>
      </c>
      <c r="T71">
        <f>NORMSDIST(-'CALL- OPTION'!AB71)</f>
        <v>0.78102887401864907</v>
      </c>
      <c r="U71">
        <f t="shared" si="15"/>
        <v>7.2235933472001914</v>
      </c>
      <c r="W71">
        <f t="shared" si="16"/>
        <v>19.75</v>
      </c>
      <c r="X71">
        <v>5.25</v>
      </c>
      <c r="Y71">
        <v>5.6430467757762148</v>
      </c>
      <c r="Z71">
        <v>6.2042008867431129</v>
      </c>
      <c r="AA71">
        <v>6.6806911718910875</v>
      </c>
      <c r="AB71">
        <v>7.0796478939903515</v>
      </c>
      <c r="AE71">
        <v>0.27884789285349565</v>
      </c>
      <c r="AF71">
        <v>19.5</v>
      </c>
      <c r="AG71">
        <f t="shared" si="21"/>
        <v>-2.2357524641544204</v>
      </c>
    </row>
    <row r="72" spans="5:33" x14ac:dyDescent="0.25">
      <c r="E72">
        <f t="shared" si="11"/>
        <v>5.25</v>
      </c>
      <c r="F72">
        <f t="shared" si="17"/>
        <v>19.75</v>
      </c>
      <c r="G72">
        <f>NORMSDIST(-'CALL- OPTION'!G72)</f>
        <v>0.78680646882911198</v>
      </c>
      <c r="H72">
        <f>NORMSDIST(-'CALL- OPTION'!I72)</f>
        <v>0.85207846788000907</v>
      </c>
      <c r="I72">
        <f t="shared" si="12"/>
        <v>5.6430467757762148</v>
      </c>
      <c r="J72">
        <f t="shared" si="18"/>
        <v>19.75</v>
      </c>
      <c r="K72">
        <f>NORMSDIST(-'CALL- OPTION'!N72)</f>
        <v>0.6765693779859363</v>
      </c>
      <c r="L72">
        <f>NORMSDIST(-'CALL- OPTION'!P72)</f>
        <v>0.79151245864310782</v>
      </c>
      <c r="M72">
        <f t="shared" si="13"/>
        <v>6.2042008867431129</v>
      </c>
      <c r="N72">
        <f t="shared" si="19"/>
        <v>19.75</v>
      </c>
      <c r="O72">
        <f>NORMSDIST(-'CALL- OPTION'!T72)</f>
        <v>0.61367101627578813</v>
      </c>
      <c r="P72">
        <f>NORMSDIST(-'CALL- OPTION'!V72)</f>
        <v>0.76482589868743556</v>
      </c>
      <c r="Q72">
        <f t="shared" si="14"/>
        <v>6.6806911718910875</v>
      </c>
      <c r="R72">
        <f t="shared" si="20"/>
        <v>19.75</v>
      </c>
      <c r="S72">
        <f>NORMSDIST(-'CALL- OPTION'!Z72)</f>
        <v>0.59878159538945486</v>
      </c>
      <c r="T72">
        <f>NORMSDIST(-'CALL- OPTION'!AB72)</f>
        <v>0.77343126487678482</v>
      </c>
      <c r="U72">
        <f t="shared" si="15"/>
        <v>7.0796478939903515</v>
      </c>
      <c r="W72">
        <f t="shared" si="16"/>
        <v>20</v>
      </c>
      <c r="X72">
        <v>5</v>
      </c>
      <c r="Y72">
        <v>5.448202011270368</v>
      </c>
      <c r="Z72">
        <v>6.0366679179304032</v>
      </c>
      <c r="AA72">
        <v>6.5286695616434471</v>
      </c>
      <c r="AB72">
        <v>6.9381938215240417</v>
      </c>
      <c r="AE72">
        <v>0.29075897209936358</v>
      </c>
      <c r="AF72">
        <v>19.75</v>
      </c>
      <c r="AG72">
        <f t="shared" si="21"/>
        <v>-2.3946391724403142</v>
      </c>
    </row>
    <row r="73" spans="5:33" x14ac:dyDescent="0.25">
      <c r="E73">
        <f t="shared" si="11"/>
        <v>5</v>
      </c>
      <c r="F73">
        <f t="shared" si="17"/>
        <v>20</v>
      </c>
      <c r="G73">
        <f>NORMSDIST(-'CALL- OPTION'!G73)</f>
        <v>0.77188656909288089</v>
      </c>
      <c r="H73">
        <f>NORMSDIST(-'CALL- OPTION'!I73)</f>
        <v>0.84014991243483639</v>
      </c>
      <c r="I73">
        <f t="shared" si="12"/>
        <v>5.448202011270368</v>
      </c>
      <c r="J73">
        <f t="shared" si="18"/>
        <v>20</v>
      </c>
      <c r="K73">
        <f>NORMSDIST(-'CALL- OPTION'!N73)</f>
        <v>0.66368774559156796</v>
      </c>
      <c r="L73">
        <f>NORMSDIST(-'CALL- OPTION'!P73)</f>
        <v>0.78115566678649351</v>
      </c>
      <c r="M73">
        <f t="shared" si="13"/>
        <v>6.0366679179304032</v>
      </c>
      <c r="N73">
        <f t="shared" si="19"/>
        <v>20</v>
      </c>
      <c r="O73">
        <f>NORMSDIST(-'CALL- OPTION'!T73)</f>
        <v>0.60251043836293516</v>
      </c>
      <c r="P73">
        <f>NORMSDIST(-'CALL- OPTION'!V73)</f>
        <v>0.75580228626097035</v>
      </c>
      <c r="Q73">
        <f t="shared" si="14"/>
        <v>6.5286695616434471</v>
      </c>
      <c r="R73">
        <f t="shared" si="20"/>
        <v>20</v>
      </c>
      <c r="S73">
        <f>NORMSDIST(-'CALL- OPTION'!Z73)</f>
        <v>0.58902479464710189</v>
      </c>
      <c r="T73">
        <f>NORMSDIST(-'CALL- OPTION'!AB73)</f>
        <v>0.7657853655372967</v>
      </c>
      <c r="U73">
        <f t="shared" si="15"/>
        <v>6.9381938215240417</v>
      </c>
      <c r="W73">
        <f t="shared" si="16"/>
        <v>20.25</v>
      </c>
      <c r="X73">
        <v>4.75</v>
      </c>
      <c r="Y73">
        <v>5.2571346594695427</v>
      </c>
      <c r="Z73">
        <v>5.8723596383369419</v>
      </c>
      <c r="AA73">
        <v>6.379431316534502</v>
      </c>
      <c r="AB73">
        <v>6.7992103165499547</v>
      </c>
      <c r="AE73">
        <v>0.30224832874740198</v>
      </c>
      <c r="AF73">
        <v>20</v>
      </c>
      <c r="AG73">
        <f t="shared" si="21"/>
        <v>-2.5525497861286404</v>
      </c>
    </row>
    <row r="74" spans="5:33" x14ac:dyDescent="0.25">
      <c r="E74">
        <f t="shared" si="11"/>
        <v>4.75</v>
      </c>
      <c r="F74">
        <f t="shared" si="17"/>
        <v>20.25</v>
      </c>
      <c r="G74">
        <f>NORMSDIST(-'CALL- OPTION'!G74)</f>
        <v>0.75659269681336672</v>
      </c>
      <c r="H74">
        <f>NORMSDIST(-'CALL- OPTION'!I74)</f>
        <v>0.82776859812383585</v>
      </c>
      <c r="I74">
        <f t="shared" si="12"/>
        <v>5.2571346594695427</v>
      </c>
      <c r="J74">
        <f t="shared" si="18"/>
        <v>20.25</v>
      </c>
      <c r="K74">
        <f>NORMSDIST(-'CALL- OPTION'!N74)</f>
        <v>0.65077460406998877</v>
      </c>
      <c r="L74">
        <f>NORMSDIST(-'CALL- OPTION'!P74)</f>
        <v>0.77064296328106097</v>
      </c>
      <c r="M74">
        <f t="shared" si="13"/>
        <v>5.8723596383369419</v>
      </c>
      <c r="N74">
        <f t="shared" si="19"/>
        <v>20.25</v>
      </c>
      <c r="O74">
        <f>NORMSDIST(-'CALL- OPTION'!T74)</f>
        <v>0.59140547929194687</v>
      </c>
      <c r="P74">
        <f>NORMSDIST(-'CALL- OPTION'!V74)</f>
        <v>0.74671071089159669</v>
      </c>
      <c r="Q74">
        <f t="shared" si="14"/>
        <v>6.379431316534502</v>
      </c>
      <c r="R74">
        <f t="shared" si="20"/>
        <v>20.25</v>
      </c>
      <c r="S74">
        <f>NORMSDIST(-'CALL- OPTION'!Z74)</f>
        <v>0.57933481268493692</v>
      </c>
      <c r="T74">
        <f>NORMSDIST(-'CALL- OPTION'!AB74)</f>
        <v>0.75809631605736283</v>
      </c>
      <c r="U74">
        <f t="shared" si="15"/>
        <v>6.7992103165499547</v>
      </c>
      <c r="W74">
        <f t="shared" si="16"/>
        <v>20.5</v>
      </c>
      <c r="X74">
        <v>4.5</v>
      </c>
      <c r="Y74">
        <v>5.0699340119919842</v>
      </c>
      <c r="Z74">
        <v>5.7112818914200911</v>
      </c>
      <c r="AA74">
        <v>6.2329615127864884</v>
      </c>
      <c r="AB74">
        <v>6.6626754657427227</v>
      </c>
      <c r="AE74">
        <v>0.31326115539689792</v>
      </c>
      <c r="AF74">
        <v>20.25</v>
      </c>
      <c r="AG74">
        <f t="shared" si="21"/>
        <v>-2.7087611210699367</v>
      </c>
    </row>
    <row r="75" spans="5:33" x14ac:dyDescent="0.25">
      <c r="E75">
        <f t="shared" si="11"/>
        <v>4.5</v>
      </c>
      <c r="F75">
        <f t="shared" si="17"/>
        <v>20.5</v>
      </c>
      <c r="G75">
        <f>NORMSDIST(-'CALL- OPTION'!G75)</f>
        <v>0.74095867169515661</v>
      </c>
      <c r="H75">
        <f>NORMSDIST(-'CALL- OPTION'!I75)</f>
        <v>0.8149547228876769</v>
      </c>
      <c r="I75">
        <f t="shared" si="12"/>
        <v>5.0699340119919842</v>
      </c>
      <c r="J75">
        <f t="shared" si="18"/>
        <v>20.5</v>
      </c>
      <c r="K75">
        <f>NORMSDIST(-'CALL- OPTION'!N75)</f>
        <v>0.6378461385363392</v>
      </c>
      <c r="L75">
        <f>NORMSDIST(-'CALL- OPTION'!P75)</f>
        <v>0.75998705048643411</v>
      </c>
      <c r="M75">
        <f t="shared" si="13"/>
        <v>5.7112818914200911</v>
      </c>
      <c r="N75">
        <f t="shared" si="19"/>
        <v>20.5</v>
      </c>
      <c r="O75">
        <f>NORMSDIST(-'CALL- OPTION'!T75)</f>
        <v>0.58036421563139751</v>
      </c>
      <c r="P75">
        <f>NORMSDIST(-'CALL- OPTION'!V75)</f>
        <v>0.73755899792443635</v>
      </c>
      <c r="Q75">
        <f t="shared" si="14"/>
        <v>6.2329615127864884</v>
      </c>
      <c r="R75">
        <f t="shared" si="20"/>
        <v>20.5</v>
      </c>
      <c r="S75">
        <f>NORMSDIST(-'CALL- OPTION'!Z75)</f>
        <v>0.56971627819958637</v>
      </c>
      <c r="T75">
        <f>NORMSDIST(-'CALL- OPTION'!AB75)</f>
        <v>0.75036915203442089</v>
      </c>
      <c r="U75">
        <f t="shared" si="15"/>
        <v>6.6626754657427227</v>
      </c>
      <c r="W75">
        <f t="shared" si="16"/>
        <v>20.75</v>
      </c>
      <c r="X75">
        <v>4.25</v>
      </c>
      <c r="Y75">
        <v>4.886680761858484</v>
      </c>
      <c r="Z75">
        <v>5.5534365399786161</v>
      </c>
      <c r="AA75">
        <v>6.0892432642647663</v>
      </c>
      <c r="AB75">
        <v>6.5285663375510516</v>
      </c>
      <c r="AE75">
        <v>0.32374704125184545</v>
      </c>
      <c r="AF75">
        <v>20.5</v>
      </c>
      <c r="AG75">
        <f t="shared" si="21"/>
        <v>-2.8625664702422053</v>
      </c>
    </row>
    <row r="76" spans="5:33" x14ac:dyDescent="0.25">
      <c r="E76">
        <f t="shared" si="11"/>
        <v>4.25</v>
      </c>
      <c r="F76">
        <f t="shared" si="17"/>
        <v>20.75</v>
      </c>
      <c r="G76">
        <f>NORMSDIST(-'CALL- OPTION'!G76)</f>
        <v>0.72501941493667199</v>
      </c>
      <c r="H76">
        <f>NORMSDIST(-'CALL- OPTION'!I76)</f>
        <v>0.80173041859902638</v>
      </c>
      <c r="I76">
        <f t="shared" si="12"/>
        <v>4.886680761858484</v>
      </c>
      <c r="J76">
        <f t="shared" si="18"/>
        <v>20.75</v>
      </c>
      <c r="K76">
        <f>NORMSDIST(-'CALL- OPTION'!N76)</f>
        <v>0.62491800328998015</v>
      </c>
      <c r="L76">
        <f>NORMSDIST(-'CALL- OPTION'!P76)</f>
        <v>0.74920067890193809</v>
      </c>
      <c r="M76">
        <f t="shared" si="13"/>
        <v>5.5534365399786161</v>
      </c>
      <c r="N76">
        <f t="shared" si="19"/>
        <v>20.75</v>
      </c>
      <c r="O76">
        <f>NORMSDIST(-'CALL- OPTION'!T76)</f>
        <v>0.56939427048636704</v>
      </c>
      <c r="P76">
        <f>NORMSDIST(-'CALL- OPTION'!V76)</f>
        <v>0.72835483865527528</v>
      </c>
      <c r="Q76">
        <f t="shared" si="14"/>
        <v>6.0892432642647663</v>
      </c>
      <c r="R76">
        <f t="shared" si="20"/>
        <v>20.75</v>
      </c>
      <c r="S76">
        <f>NORMSDIST(-'CALL- OPTION'!Z76)</f>
        <v>0.56017351650808167</v>
      </c>
      <c r="T76">
        <f>NORMSDIST(-'CALL- OPTION'!AB76)</f>
        <v>0.74260879923609502</v>
      </c>
      <c r="U76">
        <f t="shared" si="15"/>
        <v>6.5285663375510516</v>
      </c>
      <c r="W76">
        <f t="shared" si="16"/>
        <v>21</v>
      </c>
      <c r="X76">
        <v>4</v>
      </c>
      <c r="Y76">
        <v>4.7074467638225705</v>
      </c>
      <c r="Z76">
        <v>5.3988216030186926</v>
      </c>
      <c r="AA76">
        <v>5.9482578351689508</v>
      </c>
      <c r="AB76">
        <v>6.3968590612387697</v>
      </c>
      <c r="AE76">
        <v>0.33366028955386345</v>
      </c>
      <c r="AF76">
        <v>20.75</v>
      </c>
      <c r="AG76">
        <f t="shared" si="21"/>
        <v>-3.013281747630959</v>
      </c>
    </row>
    <row r="77" spans="5:33" x14ac:dyDescent="0.25">
      <c r="E77">
        <f t="shared" si="11"/>
        <v>4</v>
      </c>
      <c r="F77">
        <f t="shared" si="17"/>
        <v>21</v>
      </c>
      <c r="G77">
        <f>NORMSDIST(-'CALL- OPTION'!G77)</f>
        <v>0.70881066452327257</v>
      </c>
      <c r="H77">
        <f>NORMSDIST(-'CALL- OPTION'!I77)</f>
        <v>0.7881195563042146</v>
      </c>
      <c r="I77">
        <f t="shared" si="12"/>
        <v>4.7074467638225705</v>
      </c>
      <c r="J77">
        <f t="shared" si="18"/>
        <v>21</v>
      </c>
      <c r="K77">
        <f>NORMSDIST(-'CALL- OPTION'!N77)</f>
        <v>0.61200528942394916</v>
      </c>
      <c r="L77">
        <f>NORMSDIST(-'CALL- OPTION'!P77)</f>
        <v>0.73829659834624284</v>
      </c>
      <c r="M77">
        <f t="shared" si="13"/>
        <v>5.3988216030186926</v>
      </c>
      <c r="N77">
        <f t="shared" si="19"/>
        <v>21</v>
      </c>
      <c r="O77">
        <f>NORMSDIST(-'CALL- OPTION'!T77)</f>
        <v>0.55850281913380351</v>
      </c>
      <c r="P77">
        <f>NORMSDIST(-'CALL- OPTION'!V77)</f>
        <v>0.71910577667015363</v>
      </c>
      <c r="Q77">
        <f t="shared" si="14"/>
        <v>5.9482578351689508</v>
      </c>
      <c r="R77">
        <f t="shared" si="20"/>
        <v>21</v>
      </c>
      <c r="S77">
        <f>NORMSDIST(-'CALL- OPTION'!Z77)</f>
        <v>0.55071055839613714</v>
      </c>
      <c r="T77">
        <f>NORMSDIST(-'CALL- OPTION'!AB77)</f>
        <v>0.73482006892131257</v>
      </c>
      <c r="U77">
        <f t="shared" si="15"/>
        <v>6.3968590612387697</v>
      </c>
      <c r="W77">
        <f t="shared" si="16"/>
        <v>21.25</v>
      </c>
      <c r="X77">
        <v>3.75</v>
      </c>
      <c r="Y77">
        <v>4.5322948650566399</v>
      </c>
      <c r="Z77">
        <v>5.2474314000494768</v>
      </c>
      <c r="AA77">
        <v>5.8099847511442206</v>
      </c>
      <c r="AB77">
        <v>6.2675289030820629</v>
      </c>
      <c r="AE77">
        <v>0.34296016051639772</v>
      </c>
      <c r="AF77">
        <v>21</v>
      </c>
      <c r="AG77">
        <f t="shared" si="21"/>
        <v>-3.1602510942489221</v>
      </c>
    </row>
    <row r="78" spans="5:33" x14ac:dyDescent="0.25">
      <c r="E78">
        <f t="shared" si="11"/>
        <v>3.75</v>
      </c>
      <c r="F78">
        <f t="shared" si="17"/>
        <v>21.25</v>
      </c>
      <c r="G78">
        <f>NORMSDIST(-'CALL- OPTION'!G78)</f>
        <v>0.69236869759028408</v>
      </c>
      <c r="H78">
        <f>NORMSDIST(-'CALL- OPTION'!I78)</f>
        <v>0.77414754315957457</v>
      </c>
      <c r="I78">
        <f t="shared" si="12"/>
        <v>4.5322948650566399</v>
      </c>
      <c r="J78">
        <f t="shared" si="18"/>
        <v>21.25</v>
      </c>
      <c r="K78">
        <f>NORMSDIST(-'CALL- OPTION'!N78)</f>
        <v>0.59912249773270898</v>
      </c>
      <c r="L78">
        <f>NORMSDIST(-'CALL- OPTION'!P78)</f>
        <v>0.72728751202663089</v>
      </c>
      <c r="M78">
        <f t="shared" si="13"/>
        <v>5.2474314000494768</v>
      </c>
      <c r="N78">
        <f t="shared" si="19"/>
        <v>21.25</v>
      </c>
      <c r="O78">
        <f>NORMSDIST(-'CALL- OPTION'!T78)</f>
        <v>0.54769659599751441</v>
      </c>
      <c r="P78">
        <f>NORMSDIST(-'CALL- OPTION'!V78)</f>
        <v>0.70981919562262619</v>
      </c>
      <c r="Q78">
        <f t="shared" si="14"/>
        <v>5.8099847511442206</v>
      </c>
      <c r="R78">
        <f t="shared" si="20"/>
        <v>21.25</v>
      </c>
      <c r="S78">
        <f>NORMSDIST(-'CALL- OPTION'!Z78)</f>
        <v>0.54133114922490744</v>
      </c>
      <c r="T78">
        <f>NORMSDIST(-'CALL- OPTION'!AB78)</f>
        <v>0.727007653812763</v>
      </c>
      <c r="U78">
        <f t="shared" si="15"/>
        <v>6.2675289030820629</v>
      </c>
      <c r="W78">
        <f t="shared" si="16"/>
        <v>21.5</v>
      </c>
      <c r="X78">
        <v>3.5</v>
      </c>
      <c r="Y78">
        <v>4.3612788040648329</v>
      </c>
      <c r="Z78">
        <v>5.0992567015187298</v>
      </c>
      <c r="AA78">
        <v>5.6744019084985791</v>
      </c>
      <c r="AB78">
        <v>6.1405503397023455</v>
      </c>
      <c r="AE78">
        <v>0.35161104175272823</v>
      </c>
      <c r="AF78">
        <v>21.25</v>
      </c>
      <c r="AG78">
        <f t="shared" si="21"/>
        <v>-3.3028519006236081</v>
      </c>
    </row>
    <row r="79" spans="5:33" x14ac:dyDescent="0.25">
      <c r="E79">
        <f t="shared" si="11"/>
        <v>3.5</v>
      </c>
      <c r="F79">
        <f t="shared" si="17"/>
        <v>21.5</v>
      </c>
      <c r="G79">
        <f>NORMSDIST(-'CALL- OPTION'!G79)</f>
        <v>0.67573006268480662</v>
      </c>
      <c r="H79">
        <f>NORMSDIST(-'CALL- OPTION'!I79)</f>
        <v>0.75984111392103237</v>
      </c>
      <c r="I79">
        <f t="shared" si="12"/>
        <v>4.3612788040648329</v>
      </c>
      <c r="J79">
        <f t="shared" si="18"/>
        <v>21.5</v>
      </c>
      <c r="K79">
        <f>NORMSDIST(-'CALL- OPTION'!N79)</f>
        <v>0.58628351663629652</v>
      </c>
      <c r="L79">
        <f>NORMSDIST(-'CALL- OPTION'!P79)</f>
        <v>0.71618603357563271</v>
      </c>
      <c r="M79">
        <f t="shared" si="13"/>
        <v>5.0992567015187298</v>
      </c>
      <c r="N79">
        <f t="shared" si="19"/>
        <v>21.5</v>
      </c>
      <c r="O79">
        <f>NORMSDIST(-'CALL- OPTION'!T79)</f>
        <v>0.53698190279957236</v>
      </c>
      <c r="P79">
        <f>NORMSDIST(-'CALL- OPTION'!V79)</f>
        <v>0.70050230838852623</v>
      </c>
      <c r="Q79">
        <f t="shared" si="14"/>
        <v>5.6744019084985791</v>
      </c>
      <c r="R79">
        <f t="shared" si="20"/>
        <v>21.5</v>
      </c>
      <c r="S79">
        <f>NORMSDIST(-'CALL- OPTION'!Z79)</f>
        <v>0.53203875823164837</v>
      </c>
      <c r="T79">
        <f>NORMSDIST(-'CALL- OPTION'!AB79)</f>
        <v>0.71917612468156722</v>
      </c>
      <c r="U79">
        <f t="shared" si="15"/>
        <v>6.1405503397023455</v>
      </c>
      <c r="W79">
        <f t="shared" si="16"/>
        <v>21.75</v>
      </c>
      <c r="X79">
        <v>3.25</v>
      </c>
      <c r="Y79">
        <v>4.1944431750351345</v>
      </c>
      <c r="Z79">
        <v>4.9542848841709279</v>
      </c>
      <c r="AA79">
        <v>5.5414856812511761</v>
      </c>
      <c r="AB79">
        <v>6.0158971285289002</v>
      </c>
      <c r="AE79">
        <v>0.35958254924410982</v>
      </c>
      <c r="AF79">
        <v>21.5</v>
      </c>
      <c r="AG79">
        <f t="shared" si="21"/>
        <v>-3.4404992134589465</v>
      </c>
    </row>
    <row r="80" spans="5:33" x14ac:dyDescent="0.25">
      <c r="E80">
        <f t="shared" si="11"/>
        <v>3.25</v>
      </c>
      <c r="F80">
        <f t="shared" si="17"/>
        <v>21.75</v>
      </c>
      <c r="G80">
        <f>NORMSDIST(-'CALL- OPTION'!G80)</f>
        <v>0.65893132436436253</v>
      </c>
      <c r="H80">
        <f>NORMSDIST(-'CALL- OPTION'!I80)</f>
        <v>0.74522811970471681</v>
      </c>
      <c r="I80">
        <f t="shared" si="12"/>
        <v>4.1944431750351345</v>
      </c>
      <c r="J80">
        <f t="shared" si="18"/>
        <v>21.75</v>
      </c>
      <c r="K80">
        <f>NORMSDIST(-'CALL- OPTION'!N80)</f>
        <v>0.57350160482619539</v>
      </c>
      <c r="L80">
        <f>NORMSDIST(-'CALL- OPTION'!P80)</f>
        <v>0.70500464710162647</v>
      </c>
      <c r="M80">
        <f t="shared" si="13"/>
        <v>4.9542848841709279</v>
      </c>
      <c r="N80">
        <f t="shared" si="19"/>
        <v>21.75</v>
      </c>
      <c r="O80">
        <f>NORMSDIST(-'CALL- OPTION'!T80)</f>
        <v>0.52636461773544108</v>
      </c>
      <c r="P80">
        <f>NORMSDIST(-'CALL- OPTION'!V80)</f>
        <v>0.69116214753569816</v>
      </c>
      <c r="Q80">
        <f t="shared" si="14"/>
        <v>5.5414856812511761</v>
      </c>
      <c r="R80">
        <f t="shared" si="20"/>
        <v>21.75</v>
      </c>
      <c r="S80">
        <f>NORMSDIST(-'CALL- OPTION'!Z80)</f>
        <v>0.52283658796595023</v>
      </c>
      <c r="T80">
        <f>NORMSDIST(-'CALL- OPTION'!AB80)</f>
        <v>0.71132992750589252</v>
      </c>
      <c r="U80">
        <f t="shared" si="15"/>
        <v>6.0158971285289002</v>
      </c>
      <c r="W80">
        <f t="shared" si="16"/>
        <v>22</v>
      </c>
      <c r="X80">
        <v>3</v>
      </c>
      <c r="Y80">
        <v>4.0318234542823603</v>
      </c>
      <c r="Z80">
        <v>4.8125000901851944</v>
      </c>
      <c r="AA80">
        <v>5.4112110257738699</v>
      </c>
      <c r="AB80">
        <v>5.8935423753982334</v>
      </c>
      <c r="AE80">
        <v>0.36684956277383407</v>
      </c>
      <c r="AF80">
        <v>21.75</v>
      </c>
      <c r="AG80">
        <f t="shared" si="21"/>
        <v>-3.5726495068663446</v>
      </c>
    </row>
    <row r="81" spans="5:33" x14ac:dyDescent="0.25">
      <c r="E81">
        <f t="shared" si="11"/>
        <v>3</v>
      </c>
      <c r="F81">
        <f t="shared" si="17"/>
        <v>22</v>
      </c>
      <c r="G81">
        <f>NORMSDIST(-'CALL- OPTION'!G81)</f>
        <v>0.64200882217911404</v>
      </c>
      <c r="H81">
        <f>NORMSDIST(-'CALL- OPTION'!I81)</f>
        <v>0.73033731656363454</v>
      </c>
      <c r="I81">
        <f t="shared" si="12"/>
        <v>4.0318234542823603</v>
      </c>
      <c r="J81">
        <f t="shared" si="18"/>
        <v>22</v>
      </c>
      <c r="K81">
        <f>NORMSDIST(-'CALL- OPTION'!N81)</f>
        <v>0.56078937833000897</v>
      </c>
      <c r="L81">
        <f>NORMSDIST(-'CALL- OPTION'!P81)</f>
        <v>0.69375567027185092</v>
      </c>
      <c r="M81">
        <f t="shared" si="13"/>
        <v>4.8125000901851944</v>
      </c>
      <c r="N81">
        <f t="shared" si="19"/>
        <v>22</v>
      </c>
      <c r="O81">
        <f>NORMSDIST(-'CALL- OPTION'!T81)</f>
        <v>0.51585020553051431</v>
      </c>
      <c r="P81">
        <f>NORMSDIST(-'CALL- OPTION'!V81)</f>
        <v>0.68180555704453949</v>
      </c>
      <c r="Q81">
        <f t="shared" si="14"/>
        <v>5.4112110257738699</v>
      </c>
      <c r="R81">
        <f t="shared" si="20"/>
        <v>22</v>
      </c>
      <c r="S81">
        <f>NORMSDIST(-'CALL- OPTION'!Z81)</f>
        <v>0.51372758380906158</v>
      </c>
      <c r="T81">
        <f>NORMSDIST(-'CALL- OPTION'!AB81)</f>
        <v>0.70347338116627356</v>
      </c>
      <c r="U81">
        <f t="shared" si="15"/>
        <v>5.8935423753982334</v>
      </c>
      <c r="W81">
        <f t="shared" si="16"/>
        <v>22.25</v>
      </c>
      <c r="X81">
        <v>2.75</v>
      </c>
      <c r="Y81">
        <v>3.8734460849706203</v>
      </c>
      <c r="Z81">
        <v>4.6738833890266385</v>
      </c>
      <c r="AA81">
        <v>5.2835515828222981</v>
      </c>
      <c r="AB81">
        <v>5.7734585993085297</v>
      </c>
      <c r="AE81">
        <v>0.37339220046043842</v>
      </c>
      <c r="AF81">
        <v>22</v>
      </c>
      <c r="AG81">
        <f t="shared" si="21"/>
        <v>-3.698803810364808</v>
      </c>
    </row>
    <row r="82" spans="5:33" x14ac:dyDescent="0.25">
      <c r="E82">
        <f t="shared" si="11"/>
        <v>2.75</v>
      </c>
      <c r="F82">
        <f t="shared" si="17"/>
        <v>22.25</v>
      </c>
      <c r="G82">
        <f>NORMSDIST(-'CALL- OPTION'!G82)</f>
        <v>0.62499844570022267</v>
      </c>
      <c r="H82">
        <f>NORMSDIST(-'CALL- OPTION'!I82)</f>
        <v>0.71519815622765692</v>
      </c>
      <c r="I82">
        <f t="shared" si="12"/>
        <v>3.8734460849706203</v>
      </c>
      <c r="J82">
        <f t="shared" si="18"/>
        <v>22.25</v>
      </c>
      <c r="K82">
        <f>NORMSDIST(-'CALL- OPTION'!N82)</f>
        <v>0.5481588016877762</v>
      </c>
      <c r="L82">
        <f>NORMSDIST(-'CALL- OPTION'!P82)</f>
        <v>0.68245122042104622</v>
      </c>
      <c r="M82">
        <f t="shared" si="13"/>
        <v>4.6738833890266385</v>
      </c>
      <c r="N82">
        <f t="shared" si="19"/>
        <v>22.25</v>
      </c>
      <c r="O82">
        <f>NORMSDIST(-'CALL- OPTION'!T82)</f>
        <v>0.50544372824594042</v>
      </c>
      <c r="P82">
        <f>NORMSDIST(-'CALL- OPTION'!V82)</f>
        <v>0.67243918521422086</v>
      </c>
      <c r="Q82">
        <f t="shared" si="14"/>
        <v>5.2835515828222981</v>
      </c>
      <c r="R82">
        <f t="shared" si="20"/>
        <v>22.25</v>
      </c>
      <c r="S82">
        <f>NORMSDIST(-'CALL- OPTION'!Z82)</f>
        <v>0.50471444352925743</v>
      </c>
      <c r="T82">
        <f>NORMSDIST(-'CALL- OPTION'!AB82)</f>
        <v>0.69561067564151136</v>
      </c>
      <c r="U82">
        <f t="shared" si="15"/>
        <v>5.7734585993085297</v>
      </c>
      <c r="W82">
        <f t="shared" si="16"/>
        <v>22.5</v>
      </c>
      <c r="X82">
        <v>2.5</v>
      </c>
      <c r="Y82">
        <v>3.7193286159345451</v>
      </c>
      <c r="Z82">
        <v>4.5384129410218481</v>
      </c>
      <c r="AA82">
        <v>5.1584797767846844</v>
      </c>
      <c r="AB82">
        <v>5.6556177943576493</v>
      </c>
      <c r="AE82">
        <v>0.37919573756500258</v>
      </c>
      <c r="AF82">
        <v>22.25</v>
      </c>
      <c r="AG82">
        <f t="shared" si="21"/>
        <v>-3.8185101966201405</v>
      </c>
    </row>
    <row r="83" spans="5:33" x14ac:dyDescent="0.25">
      <c r="E83">
        <f t="shared" si="11"/>
        <v>2.5</v>
      </c>
      <c r="F83">
        <f t="shared" si="17"/>
        <v>22.5</v>
      </c>
      <c r="G83">
        <f>NORMSDIST(-'CALL- OPTION'!G83)</f>
        <v>0.60793542688641422</v>
      </c>
      <c r="H83">
        <f>NORMSDIST(-'CALL- OPTION'!I83)</f>
        <v>0.69984058113763115</v>
      </c>
      <c r="I83">
        <f t="shared" si="12"/>
        <v>3.7193286159345451</v>
      </c>
      <c r="J83">
        <f t="shared" si="18"/>
        <v>22.5</v>
      </c>
      <c r="K83">
        <f>NORMSDIST(-'CALL- OPTION'!N83)</f>
        <v>0.53562118293205452</v>
      </c>
      <c r="L83">
        <f>NORMSDIST(-'CALL- OPTION'!P83)</f>
        <v>0.67110318365654831</v>
      </c>
      <c r="M83">
        <f t="shared" si="13"/>
        <v>4.5384129410218481</v>
      </c>
      <c r="N83">
        <f t="shared" si="19"/>
        <v>22.5</v>
      </c>
      <c r="O83">
        <f>NORMSDIST(-'CALL- OPTION'!T83)</f>
        <v>0.49514985671150807</v>
      </c>
      <c r="P83">
        <f>NORMSDIST(-'CALL- OPTION'!V83)</f>
        <v>0.66306947868906485</v>
      </c>
      <c r="Q83">
        <f t="shared" si="14"/>
        <v>5.1584797767846844</v>
      </c>
      <c r="R83">
        <f t="shared" si="20"/>
        <v>22.5</v>
      </c>
      <c r="S83">
        <f>NORMSDIST(-'CALL- OPTION'!Z83)</f>
        <v>0.4957996268312565</v>
      </c>
      <c r="T83">
        <f>NORMSDIST(-'CALL- OPTION'!AB83)</f>
        <v>0.6877458706702414</v>
      </c>
      <c r="U83">
        <f t="shared" si="15"/>
        <v>5.6556177943576493</v>
      </c>
      <c r="W83">
        <f t="shared" si="16"/>
        <v>22.75</v>
      </c>
      <c r="X83">
        <v>2.25</v>
      </c>
      <c r="Y83">
        <v>3.5694798901401263</v>
      </c>
      <c r="Z83">
        <v>4.4060641617456291</v>
      </c>
      <c r="AA83">
        <v>5.035966912005879</v>
      </c>
      <c r="AB83">
        <v>5.5399914889016966</v>
      </c>
      <c r="AE83">
        <v>0.38425047513287791</v>
      </c>
      <c r="AF83">
        <v>22.5</v>
      </c>
      <c r="AG83">
        <f t="shared" si="21"/>
        <v>-3.9313656415251019</v>
      </c>
    </row>
    <row r="84" spans="5:33" x14ac:dyDescent="0.25">
      <c r="E84">
        <f t="shared" si="11"/>
        <v>2.25</v>
      </c>
      <c r="F84">
        <f t="shared" si="17"/>
        <v>22.75</v>
      </c>
      <c r="G84">
        <f>NORMSDIST(-'CALL- OPTION'!G84)</f>
        <v>0.59085415072926495</v>
      </c>
      <c r="H84">
        <f>NORMSDIST(-'CALL- OPTION'!I84)</f>
        <v>0.68429482567546018</v>
      </c>
      <c r="I84">
        <f t="shared" si="12"/>
        <v>3.5694798901401263</v>
      </c>
      <c r="J84">
        <f t="shared" si="18"/>
        <v>22.75</v>
      </c>
      <c r="K84">
        <f>NORMSDIST(-'CALL- OPTION'!N84)</f>
        <v>0.52318717206620935</v>
      </c>
      <c r="L84">
        <f>NORMSDIST(-'CALL- OPTION'!P84)</f>
        <v>0.65972318691098397</v>
      </c>
      <c r="M84">
        <f t="shared" si="13"/>
        <v>4.4060641617456291</v>
      </c>
      <c r="N84">
        <f t="shared" si="19"/>
        <v>22.75</v>
      </c>
      <c r="O84">
        <f>NORMSDIST(-'CALL- OPTION'!T84)</f>
        <v>0.48497288247294706</v>
      </c>
      <c r="P84">
        <f>NORMSDIST(-'CALL- OPTION'!V84)</f>
        <v>0.65370267753967293</v>
      </c>
      <c r="Q84">
        <f t="shared" si="14"/>
        <v>5.035966912005879</v>
      </c>
      <c r="R84">
        <f t="shared" si="20"/>
        <v>22.75</v>
      </c>
      <c r="S84">
        <f>NORMSDIST(-'CALL- OPTION'!Z84)</f>
        <v>0.4869853648623792</v>
      </c>
      <c r="T84">
        <f>NORMSDIST(-'CALL- OPTION'!AB84)</f>
        <v>0.6798828948445369</v>
      </c>
      <c r="U84">
        <f t="shared" si="15"/>
        <v>5.5399914889016966</v>
      </c>
      <c r="W84">
        <f t="shared" si="16"/>
        <v>23</v>
      </c>
      <c r="X84">
        <v>2</v>
      </c>
      <c r="Y84">
        <v>3.4239002781323951</v>
      </c>
      <c r="Z84">
        <v>4.2768098863824004</v>
      </c>
      <c r="AA84">
        <v>4.9159832660711196</v>
      </c>
      <c r="AB84">
        <v>5.4265508019789692</v>
      </c>
      <c r="AE84">
        <v>0.38855156427111182</v>
      </c>
      <c r="AF84">
        <v>22.75</v>
      </c>
      <c r="AG84">
        <f t="shared" si="21"/>
        <v>-4.0370172776512012</v>
      </c>
    </row>
    <row r="85" spans="5:33" x14ac:dyDescent="0.25">
      <c r="E85">
        <f t="shared" si="11"/>
        <v>2</v>
      </c>
      <c r="F85">
        <f t="shared" si="17"/>
        <v>23</v>
      </c>
      <c r="G85">
        <f>NORMSDIST(-'CALL- OPTION'!G85)</f>
        <v>0.57378798478928594</v>
      </c>
      <c r="H85">
        <f>NORMSDIST(-'CALL- OPTION'!I85)</f>
        <v>0.66859122525600656</v>
      </c>
      <c r="I85">
        <f t="shared" si="12"/>
        <v>3.4239002781323951</v>
      </c>
      <c r="J85">
        <f t="shared" si="18"/>
        <v>23</v>
      </c>
      <c r="K85">
        <f>NORMSDIST(-'CALL- OPTION'!N85)</f>
        <v>0.51086676274026888</v>
      </c>
      <c r="L85">
        <f>NORMSDIST(-'CALL- OPTION'!P85)</f>
        <v>0.64832257287664508</v>
      </c>
      <c r="M85">
        <f t="shared" si="13"/>
        <v>4.2768098863824004</v>
      </c>
      <c r="N85">
        <f t="shared" si="19"/>
        <v>23</v>
      </c>
      <c r="O85">
        <f>NORMSDIST(-'CALL- OPTION'!T85)</f>
        <v>0.47491673015020952</v>
      </c>
      <c r="P85">
        <f>NORMSDIST(-'CALL- OPTION'!V85)</f>
        <v>0.64434481133394717</v>
      </c>
      <c r="Q85">
        <f t="shared" si="14"/>
        <v>4.9159832660711196</v>
      </c>
      <c r="R85">
        <f t="shared" si="20"/>
        <v>23</v>
      </c>
      <c r="S85">
        <f>NORMSDIST(-'CALL- OPTION'!Z85)</f>
        <v>0.4782736696424561</v>
      </c>
      <c r="T85">
        <f>NORMSDIST(-'CALL- OPTION'!AB85)</f>
        <v>0.6720255451032392</v>
      </c>
      <c r="U85">
        <f t="shared" si="15"/>
        <v>5.4265508019789692</v>
      </c>
      <c r="W85">
        <f t="shared" si="16"/>
        <v>23.25</v>
      </c>
      <c r="X85">
        <v>1.75</v>
      </c>
      <c r="Y85">
        <v>3.2825819517024559</v>
      </c>
      <c r="Z85">
        <v>4.1506205332995272</v>
      </c>
      <c r="AA85">
        <v>4.7984981799588216</v>
      </c>
      <c r="AB85">
        <v>5.3152664970503718</v>
      </c>
      <c r="AE85">
        <v>0.39209879197277597</v>
      </c>
      <c r="AF85">
        <v>23</v>
      </c>
      <c r="AG85">
        <f t="shared" si="21"/>
        <v>-4.1351630693004893</v>
      </c>
    </row>
    <row r="86" spans="5:33" x14ac:dyDescent="0.25">
      <c r="E86">
        <f t="shared" si="11"/>
        <v>1.75</v>
      </c>
      <c r="F86">
        <f t="shared" si="17"/>
        <v>23.25</v>
      </c>
      <c r="G86">
        <f>NORMSDIST(-'CALL- OPTION'!G86)</f>
        <v>0.5567691279326662</v>
      </c>
      <c r="H86">
        <f>NORMSDIST(-'CALL- OPTION'!I86)</f>
        <v>0.65276003470865596</v>
      </c>
      <c r="I86">
        <f t="shared" si="12"/>
        <v>3.2825819517024559</v>
      </c>
      <c r="J86">
        <f t="shared" si="18"/>
        <v>23.25</v>
      </c>
      <c r="K86">
        <f>NORMSDIST(-'CALL- OPTION'!N86)</f>
        <v>0.49866929683081679</v>
      </c>
      <c r="L86">
        <f>NORMSDIST(-'CALL- OPTION'!P86)</f>
        <v>0.63691237774098253</v>
      </c>
      <c r="M86">
        <f t="shared" si="13"/>
        <v>4.1506205332995272</v>
      </c>
      <c r="N86">
        <f t="shared" si="19"/>
        <v>23.25</v>
      </c>
      <c r="O86">
        <f>NORMSDIST(-'CALL- OPTION'!T86)</f>
        <v>0.46498497011211143</v>
      </c>
      <c r="P86">
        <f>NORMSDIST(-'CALL- OPTION'!V86)</f>
        <v>0.63500169613407831</v>
      </c>
      <c r="Q86">
        <f t="shared" si="14"/>
        <v>4.7984981799588216</v>
      </c>
      <c r="R86">
        <f t="shared" si="20"/>
        <v>23.25</v>
      </c>
      <c r="S86">
        <f>NORMSDIST(-'CALL- OPTION'!Z86)</f>
        <v>0.46966634338849084</v>
      </c>
      <c r="T86">
        <f>NORMSDIST(-'CALL- OPTION'!AB86)</f>
        <v>0.66417748659406883</v>
      </c>
      <c r="U86">
        <f t="shared" si="15"/>
        <v>5.3152664970503718</v>
      </c>
      <c r="W86">
        <f t="shared" si="16"/>
        <v>23.5</v>
      </c>
      <c r="X86">
        <v>1.5</v>
      </c>
      <c r="Y86">
        <v>3.1455091929638535</v>
      </c>
      <c r="Z86">
        <v>4.027464266142422</v>
      </c>
      <c r="AA86">
        <v>4.6834801449941974</v>
      </c>
      <c r="AB86">
        <v>5.2061090331130604</v>
      </c>
      <c r="AE86">
        <v>0.39489633439298372</v>
      </c>
      <c r="AF86">
        <v>23.25</v>
      </c>
      <c r="AG86">
        <f t="shared" si="21"/>
        <v>-4.2255519433553541</v>
      </c>
    </row>
    <row r="87" spans="5:33" x14ac:dyDescent="0.25">
      <c r="E87">
        <f t="shared" si="11"/>
        <v>1.5</v>
      </c>
      <c r="F87">
        <f t="shared" si="17"/>
        <v>23.5</v>
      </c>
      <c r="G87">
        <f>NORMSDIST(-'CALL- OPTION'!G87)</f>
        <v>0.53982847830467051</v>
      </c>
      <c r="H87">
        <f>NORMSDIST(-'CALL- OPTION'!I87)</f>
        <v>0.63683125714070876</v>
      </c>
      <c r="I87">
        <f t="shared" si="12"/>
        <v>3.1455091929638535</v>
      </c>
      <c r="J87">
        <f t="shared" si="18"/>
        <v>23.5</v>
      </c>
      <c r="K87">
        <f>NORMSDIST(-'CALL- OPTION'!N87)</f>
        <v>0.48660347164032108</v>
      </c>
      <c r="L87">
        <f>NORMSDIST(-'CALL- OPTION'!P87)</f>
        <v>0.62550331163033324</v>
      </c>
      <c r="M87">
        <f t="shared" si="13"/>
        <v>4.027464266142422</v>
      </c>
      <c r="N87">
        <f t="shared" si="19"/>
        <v>23.5</v>
      </c>
      <c r="O87">
        <f>NORMSDIST(-'CALL- OPTION'!T87)</f>
        <v>0.45518083138111615</v>
      </c>
      <c r="P87">
        <f>NORMSDIST(-'CALL- OPTION'!V87)</f>
        <v>0.62567893235682603</v>
      </c>
      <c r="Q87">
        <f t="shared" si="14"/>
        <v>4.6834801449941974</v>
      </c>
      <c r="R87">
        <f t="shared" si="20"/>
        <v>23.5</v>
      </c>
      <c r="S87">
        <f>NORMSDIST(-'CALL- OPTION'!Z87)</f>
        <v>0.46116498770874498</v>
      </c>
      <c r="T87">
        <f>NORMSDIST(-'CALL- OPTION'!AB87)</f>
        <v>0.65634225287494863</v>
      </c>
      <c r="U87">
        <f t="shared" si="15"/>
        <v>5.2061090331130604</v>
      </c>
      <c r="W87">
        <f t="shared" si="16"/>
        <v>23.75</v>
      </c>
      <c r="X87">
        <v>1.25</v>
      </c>
      <c r="Y87">
        <v>3.0126587340503974</v>
      </c>
      <c r="Z87">
        <v>3.9073071538310948</v>
      </c>
      <c r="AA87">
        <v>4.570896886556179</v>
      </c>
      <c r="AB87">
        <v>5.0990486132485966</v>
      </c>
      <c r="AE87">
        <v>0.39695248337373007</v>
      </c>
      <c r="AF87">
        <v>23.5</v>
      </c>
      <c r="AG87">
        <f t="shared" si="21"/>
        <v>-4.3079834148960474</v>
      </c>
    </row>
    <row r="88" spans="5:33" x14ac:dyDescent="0.25">
      <c r="E88">
        <f t="shared" si="11"/>
        <v>1.25</v>
      </c>
      <c r="F88">
        <f t="shared" si="17"/>
        <v>23.75</v>
      </c>
      <c r="G88">
        <f>NORMSDIST(-'CALL- OPTION'!G88)</f>
        <v>0.52299552033143015</v>
      </c>
      <c r="H88">
        <f>NORMSDIST(-'CALL- OPTION'!I88)</f>
        <v>0.62083448424520071</v>
      </c>
      <c r="I88">
        <f t="shared" si="12"/>
        <v>3.0126587340503974</v>
      </c>
      <c r="J88">
        <f t="shared" si="18"/>
        <v>23.75</v>
      </c>
      <c r="K88">
        <f>NORMSDIST(-'CALL- OPTION'!N88)</f>
        <v>0.4746773494417087</v>
      </c>
      <c r="L88">
        <f>NORMSDIST(-'CALL- OPTION'!P88)</f>
        <v>0.61410574165878962</v>
      </c>
      <c r="M88">
        <f t="shared" si="13"/>
        <v>3.9073071538310948</v>
      </c>
      <c r="N88">
        <f t="shared" si="19"/>
        <v>23.75</v>
      </c>
      <c r="O88">
        <f>NORMSDIST(-'CALL- OPTION'!T88)</f>
        <v>0.44550721469000554</v>
      </c>
      <c r="P88">
        <f>NORMSDIST(-'CALL- OPTION'!V88)</f>
        <v>0.6163819034359328</v>
      </c>
      <c r="Q88">
        <f t="shared" si="14"/>
        <v>4.570896886556179</v>
      </c>
      <c r="R88">
        <f t="shared" si="20"/>
        <v>23.75</v>
      </c>
      <c r="S88">
        <f>NORMSDIST(-'CALL- OPTION'!Z88)</f>
        <v>0.45277101264427944</v>
      </c>
      <c r="T88">
        <f>NORMSDIST(-'CALL- OPTION'!AB88)</f>
        <v>0.64852324642635684</v>
      </c>
      <c r="U88">
        <f t="shared" si="15"/>
        <v>5.0990486132485966</v>
      </c>
      <c r="W88">
        <f t="shared" si="16"/>
        <v>24</v>
      </c>
      <c r="X88">
        <v>1</v>
      </c>
      <c r="Y88">
        <v>2.8840001227269028</v>
      </c>
      <c r="Z88">
        <v>3.7901133279048818</v>
      </c>
      <c r="AA88">
        <v>4.4607154445085921</v>
      </c>
      <c r="AB88">
        <v>4.9940552306708312</v>
      </c>
      <c r="AE88">
        <v>0.39827935182102087</v>
      </c>
      <c r="AF88">
        <v>23.75</v>
      </c>
      <c r="AG88">
        <f t="shared" si="21"/>
        <v>-4.3823067501813808</v>
      </c>
    </row>
    <row r="89" spans="5:33" x14ac:dyDescent="0.25">
      <c r="E89">
        <f t="shared" si="11"/>
        <v>1</v>
      </c>
      <c r="F89">
        <f t="shared" si="17"/>
        <v>24</v>
      </c>
      <c r="G89">
        <f>NORMSDIST(-'CALL- OPTION'!G89)</f>
        <v>0.50629823032773702</v>
      </c>
      <c r="H89">
        <f>NORMSDIST(-'CALL- OPTION'!I89)</f>
        <v>0.6047987487954698</v>
      </c>
      <c r="I89">
        <f t="shared" si="12"/>
        <v>2.8840001227269028</v>
      </c>
      <c r="J89">
        <f t="shared" si="18"/>
        <v>24</v>
      </c>
      <c r="K89">
        <f>NORMSDIST(-'CALL- OPTION'!N89)</f>
        <v>0.46289836910557458</v>
      </c>
      <c r="L89">
        <f>NORMSDIST(-'CALL- OPTION'!P89)</f>
        <v>0.60272967747089967</v>
      </c>
      <c r="M89">
        <f t="shared" si="13"/>
        <v>3.7901133279048818</v>
      </c>
      <c r="N89">
        <f t="shared" si="19"/>
        <v>24</v>
      </c>
      <c r="O89">
        <f>NORMSDIST(-'CALL- OPTION'!T89)</f>
        <v>0.4359667056197214</v>
      </c>
      <c r="P89">
        <f>NORMSDIST(-'CALL- OPTION'!V89)</f>
        <v>0.6071157752272609</v>
      </c>
      <c r="Q89">
        <f t="shared" si="14"/>
        <v>4.4607154445085921</v>
      </c>
      <c r="R89">
        <f t="shared" si="20"/>
        <v>24</v>
      </c>
      <c r="S89">
        <f>NORMSDIST(-'CALL- OPTION'!Z89)</f>
        <v>0.44448564553906778</v>
      </c>
      <c r="T89">
        <f>NORMSDIST(-'CALL- OPTION'!AB89)</f>
        <v>0.6407237394479135</v>
      </c>
      <c r="U89">
        <f t="shared" si="15"/>
        <v>4.9940552306708312</v>
      </c>
      <c r="W89">
        <f t="shared" si="16"/>
        <v>24.25</v>
      </c>
      <c r="X89">
        <v>0.75</v>
      </c>
      <c r="Y89">
        <v>2.7594961093337176</v>
      </c>
      <c r="Z89">
        <v>3.6758451367261902</v>
      </c>
      <c r="AA89">
        <v>4.3529022503434618</v>
      </c>
      <c r="AB89">
        <v>4.8910987123417424</v>
      </c>
      <c r="AE89">
        <v>0.39889256327297251</v>
      </c>
      <c r="AF89">
        <v>24</v>
      </c>
      <c r="AG89">
        <f t="shared" si="21"/>
        <v>-4.448419712137337</v>
      </c>
    </row>
    <row r="90" spans="5:33" x14ac:dyDescent="0.25">
      <c r="E90">
        <f t="shared" si="11"/>
        <v>0.75</v>
      </c>
      <c r="F90">
        <f t="shared" si="17"/>
        <v>24.25</v>
      </c>
      <c r="G90">
        <f>NORMSDIST(-'CALL- OPTION'!G90)</f>
        <v>0.4897630001042515</v>
      </c>
      <c r="H90">
        <f>NORMSDIST(-'CALL- OPTION'!I90)</f>
        <v>0.58875238986032552</v>
      </c>
      <c r="I90">
        <f t="shared" si="12"/>
        <v>2.7594961093337176</v>
      </c>
      <c r="J90">
        <f t="shared" si="18"/>
        <v>24.25</v>
      </c>
      <c r="K90">
        <f>NORMSDIST(-'CALL- OPTION'!N90)</f>
        <v>0.45127335955988518</v>
      </c>
      <c r="L90">
        <f>NORMSDIST(-'CALL- OPTION'!P90)</f>
        <v>0.59138475916046096</v>
      </c>
      <c r="M90">
        <f t="shared" si="13"/>
        <v>3.6758451367261902</v>
      </c>
      <c r="N90">
        <f t="shared" si="19"/>
        <v>24.25</v>
      </c>
      <c r="O90">
        <f>NORMSDIST(-'CALL- OPTION'!T90)</f>
        <v>0.42656158775474462</v>
      </c>
      <c r="P90">
        <f>NORMSDIST(-'CALL- OPTION'!V90)</f>
        <v>0.59788549609916242</v>
      </c>
      <c r="Q90">
        <f t="shared" si="14"/>
        <v>4.3529022503434618</v>
      </c>
      <c r="R90">
        <f t="shared" si="20"/>
        <v>24.25</v>
      </c>
      <c r="S90">
        <f>NORMSDIST(-'CALL- OPTION'!Z90)</f>
        <v>0.43630993972260568</v>
      </c>
      <c r="T90">
        <f>NORMSDIST(-'CALL- OPTION'!AB90)</f>
        <v>0.63294687491377277</v>
      </c>
      <c r="U90">
        <f t="shared" si="15"/>
        <v>4.8910987123417424</v>
      </c>
      <c r="W90">
        <f t="shared" si="16"/>
        <v>24.5</v>
      </c>
      <c r="X90">
        <v>0.5</v>
      </c>
      <c r="Y90">
        <v>2.6391030506574182</v>
      </c>
      <c r="Z90">
        <v>3.5644632961151395</v>
      </c>
      <c r="AA90">
        <v>4.2474232010392328</v>
      </c>
      <c r="AB90">
        <v>4.7901487602259518</v>
      </c>
      <c r="AE90">
        <v>0.39881093067594187</v>
      </c>
      <c r="AF90">
        <v>24.25</v>
      </c>
      <c r="AG90">
        <f t="shared" si="21"/>
        <v>-4.5062669350539037</v>
      </c>
    </row>
    <row r="91" spans="5:33" x14ac:dyDescent="0.25">
      <c r="E91">
        <f t="shared" si="11"/>
        <v>0.5</v>
      </c>
      <c r="F91">
        <f t="shared" si="17"/>
        <v>24.5</v>
      </c>
      <c r="G91">
        <f>NORMSDIST(-'CALL- OPTION'!G91)</f>
        <v>0.47341457781260704</v>
      </c>
      <c r="H91">
        <f>NORMSDIST(-'CALL- OPTION'!I91)</f>
        <v>0.57272293107909189</v>
      </c>
      <c r="I91">
        <f t="shared" si="12"/>
        <v>2.6391030506574182</v>
      </c>
      <c r="J91">
        <f t="shared" si="18"/>
        <v>24.5</v>
      </c>
      <c r="K91">
        <f>NORMSDIST(-'CALL- OPTION'!N91)</f>
        <v>0.43980855484515996</v>
      </c>
      <c r="L91">
        <f>NORMSDIST(-'CALL- OPTION'!P91)</f>
        <v>0.58008024744291109</v>
      </c>
      <c r="M91">
        <f t="shared" si="13"/>
        <v>3.5644632961151395</v>
      </c>
      <c r="N91">
        <f t="shared" si="19"/>
        <v>24.5</v>
      </c>
      <c r="O91">
        <f>NORMSDIST(-'CALL- OPTION'!T91)</f>
        <v>0.41729385579904121</v>
      </c>
      <c r="P91">
        <f>NORMSDIST(-'CALL- OPTION'!V91)</f>
        <v>0.58869579765266322</v>
      </c>
      <c r="Q91">
        <f t="shared" si="14"/>
        <v>4.2474232010392328</v>
      </c>
      <c r="R91">
        <f t="shared" si="20"/>
        <v>24.5</v>
      </c>
      <c r="S91">
        <f>NORMSDIST(-'CALL- OPTION'!Z91)</f>
        <v>0.42824478299150909</v>
      </c>
      <c r="T91">
        <f>NORMSDIST(-'CALL- OPTION'!AB91)</f>
        <v>0.62519566786274894</v>
      </c>
      <c r="U91">
        <f t="shared" si="15"/>
        <v>4.7901487602259518</v>
      </c>
      <c r="W91">
        <f t="shared" si="16"/>
        <v>24.75</v>
      </c>
      <c r="X91">
        <v>0.25</v>
      </c>
      <c r="Y91">
        <v>2.5227713265269003</v>
      </c>
      <c r="Z91">
        <v>3.4559270360443826</v>
      </c>
      <c r="AA91">
        <v>4.144243729650336</v>
      </c>
      <c r="AB91">
        <v>4.6911749902565205</v>
      </c>
      <c r="AE91">
        <v>0.39805612902068932</v>
      </c>
      <c r="AF91">
        <v>24.5</v>
      </c>
      <c r="AG91">
        <f t="shared" si="21"/>
        <v>-4.5558379758444527</v>
      </c>
    </row>
    <row r="92" spans="5:33" x14ac:dyDescent="0.25">
      <c r="E92">
        <f t="shared" si="11"/>
        <v>0.25</v>
      </c>
      <c r="F92">
        <f t="shared" si="17"/>
        <v>24.75</v>
      </c>
      <c r="G92">
        <f>NORMSDIST(-'CALL- OPTION'!G92)</f>
        <v>0.45727602514002447</v>
      </c>
      <c r="H92">
        <f>NORMSDIST(-'CALL- OPTION'!I92)</f>
        <v>0.55673697215654017</v>
      </c>
      <c r="I92">
        <f t="shared" si="12"/>
        <v>2.5227713265269003</v>
      </c>
      <c r="J92">
        <f t="shared" si="18"/>
        <v>24.75</v>
      </c>
      <c r="K92">
        <f>NORMSDIST(-'CALL- OPTION'!N92)</f>
        <v>0.42850961054166814</v>
      </c>
      <c r="L92">
        <f>NORMSDIST(-'CALL- OPTION'!P92)</f>
        <v>0.56882501595553592</v>
      </c>
      <c r="M92">
        <f t="shared" si="13"/>
        <v>3.4559270360443826</v>
      </c>
      <c r="N92">
        <f t="shared" si="19"/>
        <v>24.75</v>
      </c>
      <c r="O92">
        <f>NORMSDIST(-'CALL- OPTION'!T92)</f>
        <v>0.40816522860182403</v>
      </c>
      <c r="P92">
        <f>NORMSDIST(-'CALL- OPTION'!V92)</f>
        <v>0.57955119601822358</v>
      </c>
      <c r="Q92">
        <f t="shared" si="14"/>
        <v>4.144243729650336</v>
      </c>
      <c r="R92">
        <f t="shared" si="20"/>
        <v>24.75</v>
      </c>
      <c r="S92">
        <f>NORMSDIST(-'CALL- OPTION'!Z92)</f>
        <v>0.42029090587891471</v>
      </c>
      <c r="T92">
        <f>NORMSDIST(-'CALL- OPTION'!AB92)</f>
        <v>0.6174730069004315</v>
      </c>
      <c r="U92">
        <f t="shared" si="15"/>
        <v>4.6911749902565205</v>
      </c>
      <c r="W92">
        <f t="shared" si="16"/>
        <v>25</v>
      </c>
      <c r="X92">
        <v>0</v>
      </c>
      <c r="Y92">
        <v>2.4104457651692233</v>
      </c>
      <c r="Z92">
        <v>3.3501942430775511</v>
      </c>
      <c r="AA92">
        <v>4.0433288726562875</v>
      </c>
      <c r="AB92">
        <v>4.5941469690859549</v>
      </c>
      <c r="AE92">
        <v>0.39665236609446375</v>
      </c>
      <c r="AF92">
        <v>24.75</v>
      </c>
      <c r="AG92">
        <f t="shared" si="21"/>
        <v>-4.5971650890722824</v>
      </c>
    </row>
    <row r="93" spans="5:33" x14ac:dyDescent="0.25">
      <c r="E93">
        <f t="shared" si="11"/>
        <v>0</v>
      </c>
      <c r="F93">
        <f t="shared" si="17"/>
        <v>25</v>
      </c>
      <c r="G93">
        <f>NORMSDIST(-'CALL- OPTION'!G93)</f>
        <v>0.44136868986475181</v>
      </c>
      <c r="H93">
        <f>NORMSDIST(-'CALL- OPTION'!I93)</f>
        <v>0.54082009357485128</v>
      </c>
      <c r="I93">
        <f t="shared" si="12"/>
        <v>2.4104457651692233</v>
      </c>
      <c r="J93">
        <f t="shared" si="18"/>
        <v>25</v>
      </c>
      <c r="K93">
        <f>NORMSDIST(-'CALL- OPTION'!N93)</f>
        <v>0.41738162135897189</v>
      </c>
      <c r="L93">
        <f>NORMSDIST(-'CALL- OPTION'!P93)</f>
        <v>0.55762754555777638</v>
      </c>
      <c r="M93">
        <f t="shared" si="13"/>
        <v>3.3501942430775511</v>
      </c>
      <c r="N93">
        <f t="shared" si="19"/>
        <v>25</v>
      </c>
      <c r="O93">
        <f>NORMSDIST(-'CALL- OPTION'!T93)</f>
        <v>0.39917716204818743</v>
      </c>
      <c r="P93">
        <f>NORMSDIST(-'CALL- OPTION'!V93)</f>
        <v>0.57045599367809285</v>
      </c>
      <c r="Q93">
        <f t="shared" si="14"/>
        <v>4.0433288726562875</v>
      </c>
      <c r="R93">
        <f t="shared" si="20"/>
        <v>25</v>
      </c>
      <c r="S93">
        <f>NORMSDIST(-'CALL- OPTION'!Z93)</f>
        <v>0.41244888970261234</v>
      </c>
      <c r="T93">
        <f>NORMSDIST(-'CALL- OPTION'!AB93)</f>
        <v>0.60978165589184274</v>
      </c>
      <c r="U93">
        <f t="shared" si="15"/>
        <v>4.5941469690859549</v>
      </c>
      <c r="W93">
        <f t="shared" si="16"/>
        <v>25.25</v>
      </c>
      <c r="X93">
        <v>0</v>
      </c>
      <c r="Y93">
        <v>2.302066073616702</v>
      </c>
      <c r="Z93">
        <v>3.2472215982856731</v>
      </c>
      <c r="AA93">
        <v>3.9446433341092177</v>
      </c>
      <c r="AB93">
        <v>4.4990342486971233</v>
      </c>
      <c r="AE93">
        <v>0.39462605518892546</v>
      </c>
      <c r="AF93">
        <v>25</v>
      </c>
      <c r="AG93">
        <f t="shared" si="21"/>
        <v>-4.6303207720963373</v>
      </c>
    </row>
    <row r="94" spans="5:33" x14ac:dyDescent="0.25">
      <c r="E94">
        <f t="shared" si="11"/>
        <v>0</v>
      </c>
      <c r="F94">
        <f t="shared" si="17"/>
        <v>25.25</v>
      </c>
      <c r="G94">
        <f>NORMSDIST(-'CALL- OPTION'!G94)</f>
        <v>0.42571219270811328</v>
      </c>
      <c r="H94">
        <f>NORMSDIST(-'CALL- OPTION'!I94)</f>
        <v>0.52499677437383263</v>
      </c>
      <c r="I94">
        <f t="shared" si="12"/>
        <v>2.302066073616702</v>
      </c>
      <c r="J94">
        <f t="shared" si="18"/>
        <v>25.25</v>
      </c>
      <c r="K94">
        <f>NORMSDIST(-'CALL- OPTION'!N94)</f>
        <v>0.40642913969201772</v>
      </c>
      <c r="L94">
        <f>NORMSDIST(-'CALL- OPTION'!P94)</f>
        <v>0.54649592050317697</v>
      </c>
      <c r="M94">
        <f t="shared" si="13"/>
        <v>3.2472215982856731</v>
      </c>
      <c r="N94">
        <f t="shared" si="19"/>
        <v>25.25</v>
      </c>
      <c r="O94">
        <f>NORMSDIST(-'CALL- OPTION'!T94)</f>
        <v>0.39033086177506487</v>
      </c>
      <c r="P94">
        <f>NORMSDIST(-'CALL- OPTION'!V94)</f>
        <v>0.56141428176559705</v>
      </c>
      <c r="Q94">
        <f t="shared" si="14"/>
        <v>3.9446433341092177</v>
      </c>
      <c r="R94">
        <f t="shared" si="20"/>
        <v>25.25</v>
      </c>
      <c r="S94">
        <f>NORMSDIST(-'CALL- OPTION'!Z94)</f>
        <v>0.40471917438474142</v>
      </c>
      <c r="T94">
        <f>NORMSDIST(-'CALL- OPTION'!AB94)</f>
        <v>0.60212425582445084</v>
      </c>
      <c r="U94">
        <f t="shared" si="15"/>
        <v>4.4990342486971233</v>
      </c>
      <c r="W94">
        <f t="shared" si="16"/>
        <v>25.5</v>
      </c>
      <c r="X94">
        <v>0</v>
      </c>
      <c r="Y94">
        <v>2.1975672697298929</v>
      </c>
      <c r="Z94">
        <v>3.1469647104227292</v>
      </c>
      <c r="AA94">
        <v>3.8481515466278591</v>
      </c>
      <c r="AB94">
        <v>4.4058063989494425</v>
      </c>
      <c r="AE94">
        <v>0.39200549317797379</v>
      </c>
      <c r="AF94">
        <v>25.25</v>
      </c>
      <c r="AG94">
        <f t="shared" si="21"/>
        <v>-4.6554151252332465</v>
      </c>
    </row>
    <row r="95" spans="5:33" x14ac:dyDescent="0.25">
      <c r="E95">
        <f t="shared" si="11"/>
        <v>0</v>
      </c>
      <c r="F95">
        <f t="shared" si="17"/>
        <v>25.5</v>
      </c>
      <c r="G95">
        <f>NORMSDIST(-'CALL- OPTION'!G95)</f>
        <v>0.41032442736620534</v>
      </c>
      <c r="H95">
        <f>NORMSDIST(-'CALL- OPTION'!I95)</f>
        <v>0.50929032272187913</v>
      </c>
      <c r="I95">
        <f t="shared" si="12"/>
        <v>2.1975672697298929</v>
      </c>
      <c r="J95">
        <f t="shared" si="18"/>
        <v>25.5</v>
      </c>
      <c r="K95">
        <f>NORMSDIST(-'CALL- OPTION'!N95)</f>
        <v>0.39565619496178472</v>
      </c>
      <c r="L95">
        <f>NORMSDIST(-'CALL- OPTION'!P95)</f>
        <v>0.53543782635481929</v>
      </c>
      <c r="M95">
        <f t="shared" si="13"/>
        <v>3.1469647104227292</v>
      </c>
      <c r="N95">
        <f t="shared" si="19"/>
        <v>25.5</v>
      </c>
      <c r="O95">
        <f>NORMSDIST(-'CALL- OPTION'!T95)</f>
        <v>0.38162729567796161</v>
      </c>
      <c r="P95">
        <f>NORMSDIST(-'CALL- OPTION'!V95)</f>
        <v>0.55242994279503821</v>
      </c>
      <c r="Q95">
        <f t="shared" si="14"/>
        <v>3.8481515466278591</v>
      </c>
      <c r="R95">
        <f t="shared" si="20"/>
        <v>25.5</v>
      </c>
      <c r="S95">
        <f>NORMSDIST(-'CALL- OPTION'!Z95)</f>
        <v>0.39710206603760489</v>
      </c>
      <c r="T95">
        <f>NORMSDIST(-'CALL- OPTION'!AB95)</f>
        <v>0.59450332682258278</v>
      </c>
      <c r="U95">
        <f t="shared" si="15"/>
        <v>4.4058063989494425</v>
      </c>
      <c r="W95">
        <f t="shared" si="16"/>
        <v>25.75</v>
      </c>
      <c r="X95">
        <v>0</v>
      </c>
      <c r="Y95">
        <v>2.096880112684639</v>
      </c>
      <c r="Z95">
        <v>3.0493782441857427</v>
      </c>
      <c r="AA95">
        <v>3.7538177292942194</v>
      </c>
      <c r="AB95">
        <v>4.3144330381355189</v>
      </c>
      <c r="AE95">
        <v>0.38882054695253515</v>
      </c>
      <c r="AF95">
        <v>25.5</v>
      </c>
      <c r="AG95">
        <f t="shared" si="21"/>
        <v>-4.6725930698745399</v>
      </c>
    </row>
    <row r="96" spans="5:33" x14ac:dyDescent="0.25">
      <c r="E96">
        <f t="shared" si="11"/>
        <v>0</v>
      </c>
      <c r="F96">
        <f t="shared" si="17"/>
        <v>25.75</v>
      </c>
      <c r="G96">
        <f>NORMSDIST(-'CALL- OPTION'!G96)</f>
        <v>0.39522157257221563</v>
      </c>
      <c r="H96">
        <f>NORMSDIST(-'CALL- OPTION'!I96)</f>
        <v>0.49372281888850283</v>
      </c>
      <c r="I96">
        <f t="shared" si="12"/>
        <v>2.096880112684639</v>
      </c>
      <c r="J96">
        <f t="shared" si="18"/>
        <v>25.75</v>
      </c>
      <c r="K96">
        <f>NORMSDIST(-'CALL- OPTION'!N96)</f>
        <v>0.3850663135721169</v>
      </c>
      <c r="L96">
        <f>NORMSDIST(-'CALL- OPTION'!P96)</f>
        <v>0.52446054951732868</v>
      </c>
      <c r="M96">
        <f t="shared" si="13"/>
        <v>3.0493782441857427</v>
      </c>
      <c r="N96">
        <f t="shared" si="19"/>
        <v>25.75</v>
      </c>
      <c r="O96">
        <f>NORMSDIST(-'CALL- OPTION'!T96)</f>
        <v>0.37306720617853545</v>
      </c>
      <c r="P96">
        <f>NORMSDIST(-'CALL- OPTION'!V96)</f>
        <v>0.54350665377824869</v>
      </c>
      <c r="Q96">
        <f t="shared" si="14"/>
        <v>3.7538177292942194</v>
      </c>
      <c r="R96">
        <f t="shared" si="20"/>
        <v>25.75</v>
      </c>
      <c r="S96">
        <f>NORMSDIST(-'CALL- OPTION'!Z96)</f>
        <v>0.38959774431169747</v>
      </c>
      <c r="T96">
        <f>NORMSDIST(-'CALL- OPTION'!AB96)</f>
        <v>0.5869212702954586</v>
      </c>
      <c r="U96">
        <f t="shared" si="15"/>
        <v>4.3144330381355189</v>
      </c>
      <c r="W96">
        <f t="shared" si="16"/>
        <v>26</v>
      </c>
      <c r="X96">
        <v>0</v>
      </c>
      <c r="Y96">
        <v>1.9999315290608131</v>
      </c>
      <c r="Z96">
        <v>2.954416043424887</v>
      </c>
      <c r="AA96">
        <v>3.6616059425159104</v>
      </c>
      <c r="AB96">
        <v>4.2248838616234163</v>
      </c>
      <c r="AE96">
        <v>0.38510235077867044</v>
      </c>
      <c r="AF96">
        <v>25.75</v>
      </c>
      <c r="AG96">
        <f t="shared" si="21"/>
        <v>-4.68203146513095</v>
      </c>
    </row>
    <row r="97" spans="5:33" x14ac:dyDescent="0.25">
      <c r="E97">
        <f t="shared" si="11"/>
        <v>0</v>
      </c>
      <c r="F97">
        <f t="shared" si="17"/>
        <v>26</v>
      </c>
      <c r="G97">
        <f>NORMSDIST(-'CALL- OPTION'!G97)</f>
        <v>0.38041811502678979</v>
      </c>
      <c r="H97">
        <f>NORMSDIST(-'CALL- OPTION'!I97)</f>
        <v>0.47831507013428742</v>
      </c>
      <c r="I97">
        <f t="shared" si="12"/>
        <v>1.9999315290608131</v>
      </c>
      <c r="J97">
        <f t="shared" si="18"/>
        <v>26</v>
      </c>
      <c r="K97">
        <f>NORMSDIST(-'CALL- OPTION'!N97)</f>
        <v>0.37466253932769755</v>
      </c>
      <c r="L97">
        <f>NORMSDIST(-'CALL- OPTION'!P97)</f>
        <v>0.5135709782605673</v>
      </c>
      <c r="M97">
        <f t="shared" si="13"/>
        <v>2.954416043424887</v>
      </c>
      <c r="N97">
        <f t="shared" si="19"/>
        <v>26</v>
      </c>
      <c r="O97">
        <f>NORMSDIST(-'CALL- OPTION'!T97)</f>
        <v>0.36465112222735691</v>
      </c>
      <c r="P97">
        <f>NORMSDIST(-'CALL- OPTION'!V97)</f>
        <v>0.53464788968618704</v>
      </c>
      <c r="Q97">
        <f t="shared" si="14"/>
        <v>3.6616059425159104</v>
      </c>
      <c r="R97">
        <f t="shared" si="20"/>
        <v>26</v>
      </c>
      <c r="S97">
        <f>NORMSDIST(-'CALL- OPTION'!Z97)</f>
        <v>0.38220626950342829</v>
      </c>
      <c r="T97">
        <f>NORMSDIST(-'CALL- OPTION'!AB97)</f>
        <v>0.57938037120221697</v>
      </c>
      <c r="U97">
        <f t="shared" si="15"/>
        <v>4.2248838616234163</v>
      </c>
      <c r="W97">
        <f t="shared" si="16"/>
        <v>26.25</v>
      </c>
      <c r="X97">
        <v>0</v>
      </c>
      <c r="Y97">
        <v>1.9066450319608688</v>
      </c>
      <c r="Z97">
        <v>2.8620312492063977</v>
      </c>
      <c r="AA97">
        <v>3.5714801399232545</v>
      </c>
      <c r="AB97">
        <v>4.1371286686589688</v>
      </c>
      <c r="AE97">
        <v>0.38088301673723129</v>
      </c>
      <c r="AF97">
        <v>26</v>
      </c>
      <c r="AG97">
        <f t="shared" si="21"/>
        <v>-4.6839361608894663</v>
      </c>
    </row>
    <row r="98" spans="5:33" x14ac:dyDescent="0.25">
      <c r="E98">
        <f t="shared" si="11"/>
        <v>0</v>
      </c>
      <c r="F98">
        <f t="shared" si="17"/>
        <v>26.25</v>
      </c>
      <c r="G98">
        <f>NORMSDIST(-'CALL- OPTION'!G98)</f>
        <v>0.36592688203666079</v>
      </c>
      <c r="H98">
        <f>NORMSDIST(-'CALL- OPTION'!I98)</f>
        <v>0.46308657695522126</v>
      </c>
      <c r="I98">
        <f t="shared" si="12"/>
        <v>1.9066450319608688</v>
      </c>
      <c r="J98">
        <f t="shared" si="18"/>
        <v>26.25</v>
      </c>
      <c r="K98">
        <f>NORMSDIST(-'CALL- OPTION'!N98)</f>
        <v>0.36444745417108831</v>
      </c>
      <c r="L98">
        <f>NORMSDIST(-'CALL- OPTION'!P98)</f>
        <v>0.50277560511285646</v>
      </c>
      <c r="M98">
        <f t="shared" si="13"/>
        <v>2.8620312492063977</v>
      </c>
      <c r="N98">
        <f t="shared" si="19"/>
        <v>26.25</v>
      </c>
      <c r="O98">
        <f>NORMSDIST(-'CALL- OPTION'!T98)</f>
        <v>0.35637937102009087</v>
      </c>
      <c r="P98">
        <f>NORMSDIST(-'CALL- OPTION'!V98)</f>
        <v>0.52585692721629862</v>
      </c>
      <c r="Q98">
        <f t="shared" si="14"/>
        <v>3.5714801399232545</v>
      </c>
      <c r="R98">
        <f t="shared" si="20"/>
        <v>26.25</v>
      </c>
      <c r="S98">
        <f>NORMSDIST(-'CALL- OPTION'!Z98)</f>
        <v>0.37492758942125326</v>
      </c>
      <c r="T98">
        <f>NORMSDIST(-'CALL- OPTION'!AB98)</f>
        <v>0.57188280041839412</v>
      </c>
      <c r="U98">
        <f t="shared" si="15"/>
        <v>4.1371286686589688</v>
      </c>
      <c r="W98">
        <f t="shared" si="16"/>
        <v>26.5</v>
      </c>
      <c r="X98">
        <v>0</v>
      </c>
      <c r="Y98">
        <v>1.8169411308745413</v>
      </c>
      <c r="Z98">
        <v>2.7721764126649617</v>
      </c>
      <c r="AA98">
        <v>3.4834042173750444</v>
      </c>
      <c r="AB98">
        <v>4.051137387401976</v>
      </c>
      <c r="AE98">
        <v>0.37619536001284959</v>
      </c>
      <c r="AF98">
        <v>26.25</v>
      </c>
      <c r="AG98">
        <f t="shared" si="21"/>
        <v>-4.6785390222466292</v>
      </c>
    </row>
    <row r="99" spans="5:33" x14ac:dyDescent="0.25">
      <c r="E99">
        <f t="shared" si="11"/>
        <v>0</v>
      </c>
      <c r="F99">
        <f t="shared" si="17"/>
        <v>26.5</v>
      </c>
      <c r="G99">
        <f>NORMSDIST(-'CALL- OPTION'!G99)</f>
        <v>0.35175908271873513</v>
      </c>
      <c r="H99">
        <f>NORMSDIST(-'CALL- OPTION'!I99)</f>
        <v>0.44805551005475247</v>
      </c>
      <c r="I99">
        <f t="shared" si="12"/>
        <v>1.8169411308745413</v>
      </c>
      <c r="J99">
        <f t="shared" si="18"/>
        <v>26.5</v>
      </c>
      <c r="K99">
        <f>NORMSDIST(-'CALL- OPTION'!N99)</f>
        <v>0.35442319910927639</v>
      </c>
      <c r="L99">
        <f>NORMSDIST(-'CALL- OPTION'!P99)</f>
        <v>0.49208053050487022</v>
      </c>
      <c r="M99">
        <f t="shared" si="13"/>
        <v>2.7721764126649617</v>
      </c>
      <c r="N99">
        <f t="shared" si="19"/>
        <v>26.5</v>
      </c>
      <c r="O99">
        <f>NORMSDIST(-'CALL- OPTION'!T99)</f>
        <v>0.3482520894089256</v>
      </c>
      <c r="P99">
        <f>NORMSDIST(-'CALL- OPTION'!V99)</f>
        <v>0.51713684882865518</v>
      </c>
      <c r="Q99">
        <f t="shared" si="14"/>
        <v>3.4834042173750444</v>
      </c>
      <c r="R99">
        <f t="shared" si="20"/>
        <v>26.5</v>
      </c>
      <c r="S99">
        <f>NORMSDIST(-'CALL- OPTION'!Z99)</f>
        <v>0.36776154601002997</v>
      </c>
      <c r="T99">
        <f>NORMSDIST(-'CALL- OPTION'!AB99)</f>
        <v>0.56443061718937604</v>
      </c>
      <c r="U99">
        <f t="shared" si="15"/>
        <v>4.051137387401976</v>
      </c>
      <c r="W99">
        <f t="shared" si="16"/>
        <v>26.75</v>
      </c>
      <c r="X99">
        <v>0</v>
      </c>
      <c r="Y99">
        <v>1.7307377302881939</v>
      </c>
      <c r="Z99">
        <v>2.6848036026131528</v>
      </c>
      <c r="AA99">
        <v>3.3973420591511569</v>
      </c>
      <c r="AB99">
        <v>3.9668800982689536</v>
      </c>
      <c r="AE99">
        <v>0.37107264043130561</v>
      </c>
      <c r="AF99">
        <v>26.5</v>
      </c>
      <c r="AG99">
        <f t="shared" si="21"/>
        <v>-4.6660949571990766</v>
      </c>
    </row>
    <row r="100" spans="5:33" x14ac:dyDescent="0.25">
      <c r="E100">
        <f t="shared" si="11"/>
        <v>0</v>
      </c>
      <c r="F100">
        <f t="shared" si="17"/>
        <v>26.75</v>
      </c>
      <c r="G100">
        <f>NORMSDIST(-'CALL- OPTION'!G100)</f>
        <v>0.33792435665593246</v>
      </c>
      <c r="H100">
        <f>NORMSDIST(-'CALL- OPTION'!I100)</f>
        <v>0.43323869736763398</v>
      </c>
      <c r="I100">
        <f t="shared" si="12"/>
        <v>1.7307377302881939</v>
      </c>
      <c r="J100">
        <f t="shared" si="18"/>
        <v>26.75</v>
      </c>
      <c r="K100">
        <f>NORMSDIST(-'CALL- OPTION'!N100)</f>
        <v>0.34459149521220567</v>
      </c>
      <c r="L100">
        <f>NORMSDIST(-'CALL- OPTION'!P100)</f>
        <v>0.48149146754913019</v>
      </c>
      <c r="M100">
        <f t="shared" si="13"/>
        <v>2.6848036026131528</v>
      </c>
      <c r="N100">
        <f t="shared" si="19"/>
        <v>26.75</v>
      </c>
      <c r="O100">
        <f>NORMSDIST(-'CALL- OPTION'!T100)</f>
        <v>0.34026923499434791</v>
      </c>
      <c r="P100">
        <f>NORMSDIST(-'CALL- OPTION'!V100)</f>
        <v>0.50849054701613838</v>
      </c>
      <c r="Q100">
        <f t="shared" si="14"/>
        <v>3.3973420591511569</v>
      </c>
      <c r="R100">
        <f t="shared" si="20"/>
        <v>26.75</v>
      </c>
      <c r="S100">
        <f>NORMSDIST(-'CALL- OPTION'!Z100)</f>
        <v>0.3607078817343794</v>
      </c>
      <c r="T100">
        <f>NORMSDIST(-'CALL- OPTION'!AB100)</f>
        <v>0.55702577165734724</v>
      </c>
      <c r="U100">
        <f t="shared" si="15"/>
        <v>3.9668800982689536</v>
      </c>
      <c r="W100">
        <f t="shared" si="16"/>
        <v>27</v>
      </c>
      <c r="X100">
        <v>0</v>
      </c>
      <c r="Y100">
        <v>1.6479505153111518</v>
      </c>
      <c r="Z100">
        <v>2.5998645079033729</v>
      </c>
      <c r="AA100">
        <v>3.3132575814134313</v>
      </c>
      <c r="AB100">
        <v>3.8843270556540066</v>
      </c>
      <c r="AE100">
        <v>0.36554832130034659</v>
      </c>
      <c r="AF100">
        <v>26.75</v>
      </c>
      <c r="AG100">
        <f t="shared" si="21"/>
        <v>-4.6468789762983613</v>
      </c>
    </row>
    <row r="101" spans="5:33" x14ac:dyDescent="0.25">
      <c r="E101">
        <f t="shared" si="11"/>
        <v>0</v>
      </c>
      <c r="F101">
        <f t="shared" si="17"/>
        <v>27</v>
      </c>
      <c r="G101">
        <f>NORMSDIST(-'CALL- OPTION'!G101)</f>
        <v>0.32443082893031194</v>
      </c>
      <c r="H101">
        <f>NORMSDIST(-'CALL- OPTION'!I101)</f>
        <v>0.41865162042365739</v>
      </c>
      <c r="I101">
        <f t="shared" si="12"/>
        <v>1.6479505153111518</v>
      </c>
      <c r="J101">
        <f t="shared" si="18"/>
        <v>27</v>
      </c>
      <c r="K101">
        <f>NORMSDIST(-'CALL- OPTION'!N101)</f>
        <v>0.33495366457726866</v>
      </c>
      <c r="L101">
        <f>NORMSDIST(-'CALL- OPTION'!P101)</f>
        <v>0.47101374784421418</v>
      </c>
      <c r="M101">
        <f t="shared" si="13"/>
        <v>2.5998645079033729</v>
      </c>
      <c r="N101">
        <f t="shared" si="19"/>
        <v>27</v>
      </c>
      <c r="O101">
        <f>NORMSDIST(-'CALL- OPTION'!T101)</f>
        <v>0.33243059688534127</v>
      </c>
      <c r="P101">
        <f>NORMSDIST(-'CALL- OPTION'!V101)</f>
        <v>0.4999207287761317</v>
      </c>
      <c r="Q101">
        <f t="shared" si="14"/>
        <v>3.3132575814134313</v>
      </c>
      <c r="R101">
        <f t="shared" si="20"/>
        <v>27</v>
      </c>
      <c r="S101">
        <f>NORMSDIST(-'CALL- OPTION'!Z101)</f>
        <v>0.3537662457226981</v>
      </c>
      <c r="T101">
        <f>NORMSDIST(-'CALL- OPTION'!AB101)</f>
        <v>0.54967010744922529</v>
      </c>
      <c r="U101">
        <f t="shared" si="15"/>
        <v>3.8843270556540066</v>
      </c>
      <c r="W101">
        <f t="shared" si="16"/>
        <v>27.25</v>
      </c>
      <c r="X101">
        <v>0</v>
      </c>
      <c r="Y101">
        <v>1.5684933228540849</v>
      </c>
      <c r="Z101">
        <v>2.5173105345629843</v>
      </c>
      <c r="AA101">
        <v>3.2311147730189518</v>
      </c>
      <c r="AB101">
        <v>3.8034487080980401</v>
      </c>
      <c r="AE101">
        <v>0.3596558462919589</v>
      </c>
      <c r="AF101">
        <v>27</v>
      </c>
      <c r="AG101">
        <f t="shared" si="21"/>
        <v>-4.62118330977178</v>
      </c>
    </row>
    <row r="102" spans="5:33" x14ac:dyDescent="0.25">
      <c r="E102">
        <f t="shared" si="11"/>
        <v>0</v>
      </c>
      <c r="F102">
        <f t="shared" si="17"/>
        <v>27.25</v>
      </c>
      <c r="G102">
        <f>NORMSDIST(-'CALL- OPTION'!G102)</f>
        <v>0.31128517050654025</v>
      </c>
      <c r="H102">
        <f>NORMSDIST(-'CALL- OPTION'!I102)</f>
        <v>0.40430841931559164</v>
      </c>
      <c r="I102">
        <f t="shared" si="12"/>
        <v>1.5684933228540849</v>
      </c>
      <c r="J102">
        <f t="shared" si="18"/>
        <v>27.25</v>
      </c>
      <c r="K102">
        <f>NORMSDIST(-'CALL- OPTION'!N102)</f>
        <v>0.32551065116467098</v>
      </c>
      <c r="L102">
        <f>NORMSDIST(-'CALL- OPTION'!P102)</f>
        <v>0.46065232819728541</v>
      </c>
      <c r="M102">
        <f t="shared" si="13"/>
        <v>2.5173105345629843</v>
      </c>
      <c r="N102">
        <f t="shared" si="19"/>
        <v>27.25</v>
      </c>
      <c r="O102">
        <f>NORMSDIST(-'CALL- OPTION'!T102)</f>
        <v>0.32473580611878683</v>
      </c>
      <c r="P102">
        <f>NORMSDIST(-'CALL- OPTION'!V102)</f>
        <v>0.49142992025331245</v>
      </c>
      <c r="Q102">
        <f t="shared" si="14"/>
        <v>3.2311147730189518</v>
      </c>
      <c r="R102">
        <f t="shared" si="20"/>
        <v>27.25</v>
      </c>
      <c r="S102">
        <f>NORMSDIST(-'CALL- OPTION'!Z102)</f>
        <v>0.34693619967421119</v>
      </c>
      <c r="T102">
        <f>NORMSDIST(-'CALL- OPTION'!AB102)</f>
        <v>0.5423653643139833</v>
      </c>
      <c r="U102">
        <f t="shared" si="15"/>
        <v>3.8034487080980401</v>
      </c>
      <c r="W102">
        <f t="shared" si="16"/>
        <v>27.5</v>
      </c>
      <c r="X102">
        <v>0</v>
      </c>
      <c r="Y102">
        <v>1.4922784971447047</v>
      </c>
      <c r="Z102">
        <v>2.4370928977456323</v>
      </c>
      <c r="AA102">
        <v>3.1508777337717877</v>
      </c>
      <c r="AB102">
        <v>3.7242157169750101</v>
      </c>
      <c r="AE102">
        <v>0.35342843481530839</v>
      </c>
      <c r="AF102">
        <v>27.25</v>
      </c>
      <c r="AG102">
        <f t="shared" si="21"/>
        <v>-4.5893146044275372</v>
      </c>
    </row>
    <row r="103" spans="5:33" x14ac:dyDescent="0.25">
      <c r="E103">
        <f t="shared" si="11"/>
        <v>0</v>
      </c>
      <c r="F103">
        <f t="shared" si="17"/>
        <v>27.5</v>
      </c>
      <c r="G103">
        <f>NORMSDIST(-'CALL- OPTION'!G103)</f>
        <v>0.29849266299282412</v>
      </c>
      <c r="H103">
        <f>NORMSDIST(-'CALL- OPTION'!I103)</f>
        <v>0.39022190552289793</v>
      </c>
      <c r="I103">
        <f t="shared" si="12"/>
        <v>1.4922784971447047</v>
      </c>
      <c r="J103">
        <f t="shared" si="18"/>
        <v>27.5</v>
      </c>
      <c r="K103">
        <f>NORMSDIST(-'CALL- OPTION'!N103)</f>
        <v>0.31626304141893813</v>
      </c>
      <c r="L103">
        <f>NORMSDIST(-'CALL- OPTION'!P103)</f>
        <v>0.45041179816328414</v>
      </c>
      <c r="M103">
        <f t="shared" si="13"/>
        <v>2.4370928977456323</v>
      </c>
      <c r="N103">
        <f t="shared" si="19"/>
        <v>27.5</v>
      </c>
      <c r="O103">
        <f>NORMSDIST(-'CALL- OPTION'!T103)</f>
        <v>0.317184345731295</v>
      </c>
      <c r="P103">
        <f>NORMSDIST(-'CALL- OPTION'!V103)</f>
        <v>0.48302047152521038</v>
      </c>
      <c r="Q103">
        <f t="shared" si="14"/>
        <v>3.1508777337717877</v>
      </c>
      <c r="R103">
        <f t="shared" si="20"/>
        <v>27.5</v>
      </c>
      <c r="S103">
        <f>NORMSDIST(-'CALL- OPTION'!Z103)</f>
        <v>0.34021722353211625</v>
      </c>
      <c r="T103">
        <f>NORMSDIST(-'CALL- OPTION'!AB103)</f>
        <v>0.53511318079863646</v>
      </c>
      <c r="U103">
        <f t="shared" si="15"/>
        <v>3.7242157169750101</v>
      </c>
      <c r="W103">
        <f t="shared" si="16"/>
        <v>27.75</v>
      </c>
      <c r="X103">
        <v>0</v>
      </c>
      <c r="Y103">
        <v>1.4192172286018359</v>
      </c>
      <c r="Z103">
        <v>2.3591627085618274</v>
      </c>
      <c r="AA103">
        <v>3.072510710200735</v>
      </c>
      <c r="AB103">
        <v>3.6465989737623445</v>
      </c>
      <c r="AE103">
        <v>0.34689889606970797</v>
      </c>
      <c r="AF103">
        <v>27.5</v>
      </c>
      <c r="AG103">
        <f t="shared" si="21"/>
        <v>-4.5515912195459185</v>
      </c>
    </row>
    <row r="104" spans="5:33" x14ac:dyDescent="0.25">
      <c r="E104">
        <f t="shared" si="11"/>
        <v>0</v>
      </c>
      <c r="F104">
        <f t="shared" si="17"/>
        <v>27.75</v>
      </c>
      <c r="G104">
        <f>NORMSDIST(-'CALL- OPTION'!G104)</f>
        <v>0.28605726686546928</v>
      </c>
      <c r="H104">
        <f>NORMSDIST(-'CALL- OPTION'!I104)</f>
        <v>0.37640358183991129</v>
      </c>
      <c r="I104">
        <f t="shared" si="12"/>
        <v>1.4192172286018359</v>
      </c>
      <c r="J104">
        <f t="shared" si="18"/>
        <v>27.75</v>
      </c>
      <c r="K104">
        <f>NORMSDIST(-'CALL- OPTION'!N104)</f>
        <v>0.30721108460159291</v>
      </c>
      <c r="L104">
        <f>NORMSDIST(-'CALL- OPTION'!P104)</f>
        <v>0.44029638830403367</v>
      </c>
      <c r="M104">
        <f t="shared" si="13"/>
        <v>2.3591627085618274</v>
      </c>
      <c r="N104">
        <f t="shared" si="19"/>
        <v>27.75</v>
      </c>
      <c r="O104">
        <f>NORMSDIST(-'CALL- OPTION'!T104)</f>
        <v>0.30977556047889576</v>
      </c>
      <c r="P104">
        <f>NORMSDIST(-'CALL- OPTION'!V104)</f>
        <v>0.47469456150418665</v>
      </c>
      <c r="Q104">
        <f t="shared" si="14"/>
        <v>3.072510710200735</v>
      </c>
      <c r="R104">
        <f t="shared" si="20"/>
        <v>27.75</v>
      </c>
      <c r="S104">
        <f>NORMSDIST(-'CALL- OPTION'!Z104)</f>
        <v>0.33360872092643123</v>
      </c>
      <c r="T104">
        <f>NORMSDIST(-'CALL- OPTION'!AB104)</f>
        <v>0.52791509695299654</v>
      </c>
      <c r="U104">
        <f t="shared" si="15"/>
        <v>3.6465989737623445</v>
      </c>
      <c r="W104">
        <f t="shared" si="16"/>
        <v>28</v>
      </c>
      <c r="X104">
        <v>0</v>
      </c>
      <c r="Y104">
        <v>1.3492198753097666</v>
      </c>
      <c r="Z104">
        <v>2.283471055869466</v>
      </c>
      <c r="AA104">
        <v>2.9959781289514282</v>
      </c>
      <c r="AB104">
        <v>3.5705696159609452</v>
      </c>
      <c r="AE104">
        <v>0.34009946173612804</v>
      </c>
      <c r="AF104">
        <v>27.75</v>
      </c>
      <c r="AG104">
        <f t="shared" si="21"/>
        <v>-4.508340637946108</v>
      </c>
    </row>
    <row r="105" spans="5:33" x14ac:dyDescent="0.25">
      <c r="E105">
        <f t="shared" si="11"/>
        <v>0</v>
      </c>
      <c r="F105">
        <f t="shared" si="17"/>
        <v>28</v>
      </c>
      <c r="G105">
        <f>NORMSDIST(-'CALL- OPTION'!G105)</f>
        <v>0.27398169230579694</v>
      </c>
      <c r="H105">
        <f>NORMSDIST(-'CALL- OPTION'!I105)</f>
        <v>0.36286366866301639</v>
      </c>
      <c r="I105">
        <f t="shared" si="12"/>
        <v>1.3492198753097666</v>
      </c>
      <c r="J105">
        <f t="shared" si="18"/>
        <v>28</v>
      </c>
      <c r="K105">
        <f>NORMSDIST(-'CALL- OPTION'!N105)</f>
        <v>0.29835471276919867</v>
      </c>
      <c r="L105">
        <f>NORMSDIST(-'CALL- OPTION'!P105)</f>
        <v>0.43030997907554047</v>
      </c>
      <c r="M105">
        <f t="shared" si="13"/>
        <v>2.283471055869466</v>
      </c>
      <c r="N105">
        <f t="shared" si="19"/>
        <v>28</v>
      </c>
      <c r="O105">
        <f>NORMSDIST(-'CALL- OPTION'!T105)</f>
        <v>0.30250866620199679</v>
      </c>
      <c r="P105">
        <f>NORMSDIST(-'CALL- OPTION'!V105)</f>
        <v>0.46645420293140888</v>
      </c>
      <c r="Q105">
        <f t="shared" si="14"/>
        <v>2.9959781289514282</v>
      </c>
      <c r="R105">
        <f t="shared" si="20"/>
        <v>28</v>
      </c>
      <c r="S105">
        <f>NORMSDIST(-'CALL- OPTION'!Z105)</f>
        <v>0.32711002439064885</v>
      </c>
      <c r="T105">
        <f>NORMSDIST(-'CALL- OPTION'!AB105)</f>
        <v>0.52077255705408043</v>
      </c>
      <c r="U105">
        <f t="shared" si="15"/>
        <v>3.5705696159609452</v>
      </c>
      <c r="W105">
        <f t="shared" si="16"/>
        <v>28.25</v>
      </c>
      <c r="X105">
        <v>0</v>
      </c>
      <c r="Y105">
        <v>1.2821962665394322</v>
      </c>
      <c r="Z105">
        <v>2.2099690831201304</v>
      </c>
      <c r="AA105">
        <v>2.9212446278816753</v>
      </c>
      <c r="AB105">
        <v>3.4960990417285274</v>
      </c>
      <c r="AE105">
        <v>0.33306163706349862</v>
      </c>
      <c r="AF105">
        <v>28</v>
      </c>
      <c r="AG105">
        <f t="shared" si="21"/>
        <v>-4.4598970055418583</v>
      </c>
    </row>
    <row r="106" spans="5:33" x14ac:dyDescent="0.25">
      <c r="E106">
        <f t="shared" si="11"/>
        <v>0</v>
      </c>
      <c r="F106">
        <f t="shared" si="17"/>
        <v>28.25</v>
      </c>
      <c r="G106">
        <f>NORMSDIST(-'CALL- OPTION'!G106)</f>
        <v>0.26226747186296517</v>
      </c>
      <c r="H106">
        <f>NORMSDIST(-'CALL- OPTION'!I106)</f>
        <v>0.34961113590474663</v>
      </c>
      <c r="I106">
        <f t="shared" si="12"/>
        <v>1.2821962665394322</v>
      </c>
      <c r="J106">
        <f t="shared" si="18"/>
        <v>28.25</v>
      </c>
      <c r="K106">
        <f>NORMSDIST(-'CALL- OPTION'!N106)</f>
        <v>0.28969356033952998</v>
      </c>
      <c r="L106">
        <f>NORMSDIST(-'CALL- OPTION'!P106)</f>
        <v>0.42045611025685192</v>
      </c>
      <c r="M106">
        <f t="shared" si="13"/>
        <v>2.2099690831201304</v>
      </c>
      <c r="N106">
        <f t="shared" si="19"/>
        <v>28.25</v>
      </c>
      <c r="O106">
        <f>NORMSDIST(-'CALL- OPTION'!T106)</f>
        <v>0.29538275883478698</v>
      </c>
      <c r="P106">
        <f>NORMSDIST(-'CALL- OPTION'!V106)</f>
        <v>0.45830124744023665</v>
      </c>
      <c r="Q106">
        <f t="shared" si="14"/>
        <v>2.9212446278816753</v>
      </c>
      <c r="R106">
        <f t="shared" si="20"/>
        <v>28.25</v>
      </c>
      <c r="S106">
        <f>NORMSDIST(-'CALL- OPTION'!Z106)</f>
        <v>0.32072040035670979</v>
      </c>
      <c r="T106">
        <f>NORMSDIST(-'CALL- OPTION'!AB106)</f>
        <v>0.5136869123418033</v>
      </c>
      <c r="U106">
        <f t="shared" si="15"/>
        <v>3.4960990417285274</v>
      </c>
      <c r="W106">
        <f t="shared" si="16"/>
        <v>28.5</v>
      </c>
      <c r="X106">
        <v>0</v>
      </c>
      <c r="Y106">
        <v>1.2180559879513719</v>
      </c>
      <c r="Z106">
        <v>2.1386080603706183</v>
      </c>
      <c r="AA106">
        <v>2.8482750849488205</v>
      </c>
      <c r="AB106">
        <v>3.4231589232880353</v>
      </c>
      <c r="AE106">
        <v>0.32581606993150641</v>
      </c>
      <c r="AF106">
        <v>28.25</v>
      </c>
      <c r="AG106">
        <f t="shared" si="21"/>
        <v>-4.4065988099824933</v>
      </c>
    </row>
    <row r="107" spans="5:33" x14ac:dyDescent="0.25">
      <c r="E107">
        <f t="shared" si="11"/>
        <v>0</v>
      </c>
      <c r="F107">
        <f t="shared" si="17"/>
        <v>28.5</v>
      </c>
      <c r="G107">
        <f>NORMSDIST(-'CALL- OPTION'!G107)</f>
        <v>0.25091503422217176</v>
      </c>
      <c r="H107">
        <f>NORMSDIST(-'CALL- OPTION'!I107)</f>
        <v>0.3366537398226262</v>
      </c>
      <c r="I107">
        <f t="shared" si="12"/>
        <v>1.2180559879513719</v>
      </c>
      <c r="J107">
        <f t="shared" si="18"/>
        <v>28.5</v>
      </c>
      <c r="K107">
        <f>NORMSDIST(-'CALL- OPTION'!N107)</f>
        <v>0.28122698319661021</v>
      </c>
      <c r="L107">
        <f>NORMSDIST(-'CALL- OPTION'!P107)</f>
        <v>0.41073799083894746</v>
      </c>
      <c r="M107">
        <f t="shared" si="13"/>
        <v>2.1386080603706183</v>
      </c>
      <c r="N107">
        <f t="shared" si="19"/>
        <v>28.5</v>
      </c>
      <c r="O107">
        <f>NORMSDIST(-'CALL- OPTION'!T107)</f>
        <v>0.28839682305983622</v>
      </c>
      <c r="P107">
        <f>NORMSDIST(-'CALL- OPTION'!V107)</f>
        <v>0.45023739066818985</v>
      </c>
      <c r="Q107">
        <f t="shared" si="14"/>
        <v>2.8482750849488205</v>
      </c>
      <c r="R107">
        <f t="shared" si="20"/>
        <v>28.5</v>
      </c>
      <c r="S107">
        <f>NORMSDIST(-'CALL- OPTION'!Z107)</f>
        <v>0.31443905393316113</v>
      </c>
      <c r="T107">
        <f>NORMSDIST(-'CALL- OPTION'!AB107)</f>
        <v>0.50665942375828399</v>
      </c>
      <c r="U107">
        <f t="shared" si="15"/>
        <v>3.4231589232880353</v>
      </c>
      <c r="W107">
        <f t="shared" si="16"/>
        <v>28.75</v>
      </c>
      <c r="X107">
        <v>0</v>
      </c>
      <c r="Y107">
        <v>1.1567086482873616</v>
      </c>
      <c r="Z107">
        <v>2.0693394515802339</v>
      </c>
      <c r="AA107">
        <v>2.7770346449775651</v>
      </c>
      <c r="AB107">
        <v>3.3517212191712709</v>
      </c>
      <c r="AE107">
        <v>0.31839243732359501</v>
      </c>
      <c r="AF107">
        <v>28.5</v>
      </c>
      <c r="AG107">
        <f t="shared" si="21"/>
        <v>-4.3487867064373553</v>
      </c>
    </row>
    <row r="108" spans="5:33" x14ac:dyDescent="0.25">
      <c r="E108">
        <f t="shared" si="11"/>
        <v>0</v>
      </c>
      <c r="F108">
        <f t="shared" si="17"/>
        <v>28.75</v>
      </c>
      <c r="G108">
        <f>NORMSDIST(-'CALL- OPTION'!G108)</f>
        <v>0.23992377842376772</v>
      </c>
      <c r="H108">
        <f>NORMSDIST(-'CALL- OPTION'!I108)</f>
        <v>0.32399806407591369</v>
      </c>
      <c r="I108">
        <f t="shared" si="12"/>
        <v>1.1567086482873616</v>
      </c>
      <c r="J108">
        <f t="shared" si="18"/>
        <v>28.75</v>
      </c>
      <c r="K108">
        <f>NORMSDIST(-'CALL- OPTION'!N108)</f>
        <v>0.27295407729276366</v>
      </c>
      <c r="L108">
        <f>NORMSDIST(-'CALL- OPTION'!P108)</f>
        <v>0.40115850929721986</v>
      </c>
      <c r="M108">
        <f t="shared" si="13"/>
        <v>2.0693394515802339</v>
      </c>
      <c r="N108">
        <f t="shared" si="19"/>
        <v>28.75</v>
      </c>
      <c r="O108">
        <f>NORMSDIST(-'CALL- OPTION'!T108)</f>
        <v>0.28154974061004379</v>
      </c>
      <c r="P108">
        <f>NORMSDIST(-'CALL- OPTION'!V108)</f>
        <v>0.4422641773983545</v>
      </c>
      <c r="Q108">
        <f t="shared" si="14"/>
        <v>2.7770346449775651</v>
      </c>
      <c r="R108">
        <f t="shared" si="20"/>
        <v>28.75</v>
      </c>
      <c r="S108">
        <f>NORMSDIST(-'CALL- OPTION'!Z108)</f>
        <v>0.30826513347164852</v>
      </c>
      <c r="T108">
        <f>NORMSDIST(-'CALL- OPTION'!AB108)</f>
        <v>0.49969126468375735</v>
      </c>
      <c r="U108">
        <f t="shared" si="15"/>
        <v>3.3517212191712709</v>
      </c>
      <c r="W108">
        <f t="shared" si="16"/>
        <v>29</v>
      </c>
      <c r="X108">
        <v>0</v>
      </c>
      <c r="Y108">
        <v>1.0980641275128917</v>
      </c>
      <c r="Z108">
        <v>2.0021149773242009</v>
      </c>
      <c r="AA108">
        <v>2.7074887443960751</v>
      </c>
      <c r="AB108">
        <v>3.2817581853557307</v>
      </c>
      <c r="AE108">
        <v>0.31081934852097987</v>
      </c>
      <c r="AF108">
        <v>28.75</v>
      </c>
      <c r="AG108">
        <f t="shared" si="21"/>
        <v>-4.2868014962347445</v>
      </c>
    </row>
    <row r="109" spans="5:33" x14ac:dyDescent="0.25">
      <c r="E109">
        <f t="shared" si="11"/>
        <v>0</v>
      </c>
      <c r="F109">
        <f t="shared" si="17"/>
        <v>29</v>
      </c>
      <c r="G109">
        <f>NORMSDIST(-'CALL- OPTION'!G109)</f>
        <v>0.229292147944126</v>
      </c>
      <c r="H109">
        <f>NORMSDIST(-'CALL- OPTION'!I109)</f>
        <v>0.31164956435319235</v>
      </c>
      <c r="I109">
        <f t="shared" si="12"/>
        <v>1.0980641275128917</v>
      </c>
      <c r="J109">
        <f t="shared" si="18"/>
        <v>29</v>
      </c>
      <c r="K109">
        <f>NORMSDIST(-'CALL- OPTION'!N109)</f>
        <v>0.26487369671266059</v>
      </c>
      <c r="L109">
        <f>NORMSDIST(-'CALL- OPTION'!P109)</f>
        <v>0.39172024417612955</v>
      </c>
      <c r="M109">
        <f t="shared" si="13"/>
        <v>2.0021149773242009</v>
      </c>
      <c r="N109">
        <f t="shared" si="19"/>
        <v>29</v>
      </c>
      <c r="O109">
        <f>NORMSDIST(-'CALL- OPTION'!T109)</f>
        <v>0.27484029822130657</v>
      </c>
      <c r="P109">
        <f>NORMSDIST(-'CALL- OPTION'!V109)</f>
        <v>0.43438300671267094</v>
      </c>
      <c r="Q109">
        <f t="shared" si="14"/>
        <v>2.7074887443960751</v>
      </c>
      <c r="R109">
        <f t="shared" si="20"/>
        <v>29</v>
      </c>
      <c r="S109">
        <f>NORMSDIST(-'CALL- OPTION'!Z109)</f>
        <v>0.30219773492712754</v>
      </c>
      <c r="T109">
        <f>NORMSDIST(-'CALL- OPTION'!AB109)</f>
        <v>0.49278352366270056</v>
      </c>
      <c r="U109">
        <f t="shared" si="15"/>
        <v>3.2817581853557307</v>
      </c>
      <c r="W109">
        <f t="shared" si="16"/>
        <v>29.25</v>
      </c>
      <c r="X109">
        <v>0</v>
      </c>
      <c r="Y109">
        <v>1.04203280651216</v>
      </c>
      <c r="Z109">
        <v>1.9368866730613163</v>
      </c>
      <c r="AA109">
        <v>2.6396031340271451</v>
      </c>
      <c r="AB109">
        <v>3.2132423853509415</v>
      </c>
      <c r="AE109">
        <v>0.30312426422905719</v>
      </c>
      <c r="AF109">
        <v>29</v>
      </c>
      <c r="AG109">
        <f t="shared" si="21"/>
        <v>-4.2209822619187465</v>
      </c>
    </row>
    <row r="110" spans="5:33" x14ac:dyDescent="0.25">
      <c r="E110">
        <f t="shared" si="11"/>
        <v>0</v>
      </c>
      <c r="F110">
        <f t="shared" si="17"/>
        <v>29.25</v>
      </c>
      <c r="G110">
        <f>NORMSDIST(-'CALL- OPTION'!G110)</f>
        <v>0.21901770411298627</v>
      </c>
      <c r="H110">
        <f>NORMSDIST(-'CALL- OPTION'!I110)</f>
        <v>0.29961261594712052</v>
      </c>
      <c r="I110">
        <f t="shared" si="12"/>
        <v>1.04203280651216</v>
      </c>
      <c r="J110">
        <f t="shared" si="18"/>
        <v>29.25</v>
      </c>
      <c r="K110">
        <f>NORMSDIST(-'CALL- OPTION'!N110)</f>
        <v>0.25698447117064155</v>
      </c>
      <c r="L110">
        <f>NORMSDIST(-'CALL- OPTION'!P110)</f>
        <v>0.38242547491955636</v>
      </c>
      <c r="M110">
        <f t="shared" si="13"/>
        <v>1.9368866730613163</v>
      </c>
      <c r="N110">
        <f t="shared" si="19"/>
        <v>29.25</v>
      </c>
      <c r="O110">
        <f>NORMSDIST(-'CALL- OPTION'!T110)</f>
        <v>0.2682671952403658</v>
      </c>
      <c r="P110">
        <f>NORMSDIST(-'CALL- OPTION'!V110)</f>
        <v>0.42659513714107294</v>
      </c>
      <c r="Q110">
        <f t="shared" si="14"/>
        <v>2.6396031340271451</v>
      </c>
      <c r="R110">
        <f t="shared" si="20"/>
        <v>29.25</v>
      </c>
      <c r="S110">
        <f>NORMSDIST(-'CALL- OPTION'!Z110)</f>
        <v>0.29623590601736643</v>
      </c>
      <c r="T110">
        <f>NORMSDIST(-'CALL- OPTION'!AB110)</f>
        <v>0.48593720711437671</v>
      </c>
      <c r="U110">
        <f t="shared" si="15"/>
        <v>3.2132423853509415</v>
      </c>
      <c r="W110">
        <f t="shared" si="16"/>
        <v>29.5</v>
      </c>
      <c r="X110">
        <v>0</v>
      </c>
      <c r="Y110">
        <v>0.98852577856047752</v>
      </c>
      <c r="Z110">
        <v>1.8736069431006026</v>
      </c>
      <c r="AA110">
        <v>2.573343900019891</v>
      </c>
      <c r="AB110">
        <v>3.1461466992885114</v>
      </c>
      <c r="AE110">
        <v>0.2953334307698659</v>
      </c>
      <c r="AF110">
        <v>29.25</v>
      </c>
      <c r="AG110">
        <f t="shared" si="21"/>
        <v>-4.151664660343406</v>
      </c>
    </row>
    <row r="111" spans="5:33" x14ac:dyDescent="0.25">
      <c r="E111">
        <f t="shared" si="11"/>
        <v>0</v>
      </c>
      <c r="F111">
        <f t="shared" si="17"/>
        <v>29.5</v>
      </c>
      <c r="G111">
        <f>NORMSDIST(-'CALL- OPTION'!G111)</f>
        <v>0.20909719840382326</v>
      </c>
      <c r="H111">
        <f>NORMSDIST(-'CALL- OPTION'!I111)</f>
        <v>0.28789056368872329</v>
      </c>
      <c r="I111">
        <f t="shared" si="12"/>
        <v>0.98852577856047752</v>
      </c>
      <c r="J111">
        <f t="shared" si="18"/>
        <v>29.5</v>
      </c>
      <c r="K111">
        <f>NORMSDIST(-'CALL- OPTION'!N111)</f>
        <v>0.24928482291837351</v>
      </c>
      <c r="L111">
        <f>NORMSDIST(-'CALL- OPTION'!P111)</f>
        <v>0.37327619288520031</v>
      </c>
      <c r="M111">
        <f t="shared" si="13"/>
        <v>1.8736069431006026</v>
      </c>
      <c r="N111">
        <f t="shared" si="19"/>
        <v>29.5</v>
      </c>
      <c r="O111">
        <f>NORMSDIST(-'CALL- OPTION'!T111)</f>
        <v>0.26182905089321989</v>
      </c>
      <c r="P111">
        <f>NORMSDIST(-'CALL- OPTION'!V111)</f>
        <v>0.41890169179187448</v>
      </c>
      <c r="Q111">
        <f t="shared" si="14"/>
        <v>2.573343900019891</v>
      </c>
      <c r="R111">
        <f t="shared" si="20"/>
        <v>29.5</v>
      </c>
      <c r="S111">
        <f>NORMSDIST(-'CALL- OPTION'!Z111)</f>
        <v>0.29037865018745307</v>
      </c>
      <c r="T111">
        <f>NORMSDIST(-'CALL- OPTION'!AB111)</f>
        <v>0.47915324202253845</v>
      </c>
      <c r="U111">
        <f t="shared" si="15"/>
        <v>3.1461466992885114</v>
      </c>
      <c r="W111">
        <f t="shared" si="16"/>
        <v>29.75</v>
      </c>
      <c r="X111">
        <v>0</v>
      </c>
      <c r="Y111">
        <v>0.93745504290772175</v>
      </c>
      <c r="Z111">
        <v>1.8122286104166321</v>
      </c>
      <c r="AA111">
        <v>2.5086774830061866</v>
      </c>
      <c r="AB111">
        <v>3.0804443320683568</v>
      </c>
      <c r="AE111">
        <v>0.28747182841638236</v>
      </c>
      <c r="AF111">
        <v>29.5</v>
      </c>
      <c r="AG111">
        <f t="shared" si="21"/>
        <v>-4.0791793736834911</v>
      </c>
    </row>
    <row r="112" spans="5:33" x14ac:dyDescent="0.25">
      <c r="E112">
        <f t="shared" si="11"/>
        <v>0</v>
      </c>
      <c r="F112">
        <f t="shared" si="17"/>
        <v>29.75</v>
      </c>
      <c r="G112">
        <f>NORMSDIST(-'CALL- OPTION'!G112)</f>
        <v>0.19952664319307953</v>
      </c>
      <c r="H112">
        <f>NORMSDIST(-'CALL- OPTION'!I112)</f>
        <v>0.2764857736916484</v>
      </c>
      <c r="I112">
        <f t="shared" si="12"/>
        <v>0.93745504290772175</v>
      </c>
      <c r="J112">
        <f t="shared" si="18"/>
        <v>29.75</v>
      </c>
      <c r="K112">
        <f>NORMSDIST(-'CALL- OPTION'!N112)</f>
        <v>0.24177298304516487</v>
      </c>
      <c r="L112">
        <f>NORMSDIST(-'CALL- OPTION'!P112)</f>
        <v>0.36427411248607589</v>
      </c>
      <c r="M112">
        <f t="shared" si="13"/>
        <v>1.8122286104166321</v>
      </c>
      <c r="N112">
        <f t="shared" si="19"/>
        <v>29.75</v>
      </c>
      <c r="O112">
        <f>NORMSDIST(-'CALL- OPTION'!T112)</f>
        <v>0.25552441122030167</v>
      </c>
      <c r="P112">
        <f>NORMSDIST(-'CALL- OPTION'!V112)</f>
        <v>0.41130366345016395</v>
      </c>
      <c r="Q112">
        <f t="shared" si="14"/>
        <v>2.5086774830061866</v>
      </c>
      <c r="R112">
        <f t="shared" si="20"/>
        <v>29.75</v>
      </c>
      <c r="S112">
        <f>NORMSDIST(-'CALL- OPTION'!Z112)</f>
        <v>0.28462493038512193</v>
      </c>
      <c r="T112">
        <f>NORMSDIST(-'CALL- OPTION'!AB112)</f>
        <v>0.47243247859955506</v>
      </c>
      <c r="U112">
        <f t="shared" si="15"/>
        <v>3.0804443320683568</v>
      </c>
      <c r="W112">
        <f t="shared" si="16"/>
        <v>30</v>
      </c>
      <c r="X112">
        <v>0</v>
      </c>
      <c r="Y112">
        <v>0.88873368090014271</v>
      </c>
      <c r="Z112">
        <v>1.7527049624670754</v>
      </c>
      <c r="AA112">
        <v>2.4455706955642196</v>
      </c>
      <c r="AB112">
        <v>3.0161088206114854</v>
      </c>
      <c r="AE112">
        <v>0.27956313290453022</v>
      </c>
      <c r="AF112">
        <v>29.75</v>
      </c>
      <c r="AG112">
        <f t="shared" si="21"/>
        <v>-4.0038507167020958</v>
      </c>
    </row>
    <row r="113" spans="5:33" x14ac:dyDescent="0.25">
      <c r="E113">
        <f t="shared" si="11"/>
        <v>0</v>
      </c>
      <c r="F113">
        <f t="shared" si="17"/>
        <v>30</v>
      </c>
      <c r="G113">
        <f>NORMSDIST(-'CALL- OPTION'!G113)</f>
        <v>0.19030138064049687</v>
      </c>
      <c r="H113">
        <f>NORMSDIST(-'CALL- OPTION'!I113)</f>
        <v>0.26539968639611927</v>
      </c>
      <c r="I113">
        <f t="shared" si="12"/>
        <v>0.88873368090014271</v>
      </c>
      <c r="J113">
        <f t="shared" si="18"/>
        <v>30</v>
      </c>
      <c r="K113">
        <f>NORMSDIST(-'CALL- OPTION'!N113)</f>
        <v>0.23444700715806474</v>
      </c>
      <c r="L113">
        <f>NORMSDIST(-'CALL- OPTION'!P113)</f>
        <v>0.35542068240668945</v>
      </c>
      <c r="M113">
        <f t="shared" si="13"/>
        <v>1.7527049624670754</v>
      </c>
      <c r="N113">
        <f t="shared" si="19"/>
        <v>30</v>
      </c>
      <c r="O113">
        <f>NORMSDIST(-'CALL- OPTION'!T113)</f>
        <v>0.24935175568530726</v>
      </c>
      <c r="P113">
        <f>NORMSDIST(-'CALL- OPTION'!V113)</f>
        <v>0.40380191963224116</v>
      </c>
      <c r="Q113">
        <f t="shared" si="14"/>
        <v>2.4455706955642196</v>
      </c>
      <c r="R113">
        <f t="shared" si="20"/>
        <v>30</v>
      </c>
      <c r="S113">
        <f>NORMSDIST(-'CALL- OPTION'!Z113)</f>
        <v>0.27897367265278705</v>
      </c>
      <c r="T113">
        <f>NORMSDIST(-'CALL- OPTION'!AB113)</f>
        <v>0.46577569292070603</v>
      </c>
      <c r="U113">
        <f t="shared" si="15"/>
        <v>3.0161088206114854</v>
      </c>
      <c r="W113">
        <f t="shared" si="16"/>
        <v>30.25</v>
      </c>
      <c r="X113">
        <v>0</v>
      </c>
      <c r="Y113">
        <v>0.84227601514816453</v>
      </c>
      <c r="Z113">
        <v>1.6949897931686966</v>
      </c>
      <c r="AA113">
        <v>2.383990738069877</v>
      </c>
      <c r="AB113">
        <v>2.9531140402679572</v>
      </c>
      <c r="AE113">
        <v>0.27162968913497393</v>
      </c>
      <c r="AF113">
        <v>30</v>
      </c>
      <c r="AG113">
        <f t="shared" si="21"/>
        <v>-3.9259953972720205</v>
      </c>
    </row>
    <row r="114" spans="5:33" x14ac:dyDescent="0.25">
      <c r="E114">
        <f t="shared" si="11"/>
        <v>0</v>
      </c>
      <c r="F114">
        <f t="shared" si="17"/>
        <v>30.25</v>
      </c>
      <c r="G114">
        <f>NORMSDIST(-'CALL- OPTION'!G114)</f>
        <v>0.18141614939597264</v>
      </c>
      <c r="H114">
        <f>NORMSDIST(-'CALL- OPTION'!I114)</f>
        <v>0.25463287044229521</v>
      </c>
      <c r="I114">
        <f t="shared" si="12"/>
        <v>0.84227601514816453</v>
      </c>
      <c r="J114">
        <f t="shared" si="18"/>
        <v>30.25</v>
      </c>
      <c r="K114">
        <f>NORMSDIST(-'CALL- OPTION'!N114)</f>
        <v>0.22730479043320848</v>
      </c>
      <c r="L114">
        <f>NORMSDIST(-'CALL- OPTION'!P114)</f>
        <v>0.34671709684586766</v>
      </c>
      <c r="M114">
        <f t="shared" si="13"/>
        <v>1.6949897931686966</v>
      </c>
      <c r="N114">
        <f t="shared" si="19"/>
        <v>30.25</v>
      </c>
      <c r="O114">
        <f>NORMSDIST(-'CALL- OPTION'!T114)</f>
        <v>0.24330950346514507</v>
      </c>
      <c r="P114">
        <f>NORMSDIST(-'CALL- OPTION'!V114)</f>
        <v>0.3963972075853362</v>
      </c>
      <c r="Q114">
        <f t="shared" si="14"/>
        <v>2.383990738069877</v>
      </c>
      <c r="R114">
        <f t="shared" si="20"/>
        <v>30.25</v>
      </c>
      <c r="S114">
        <f>NORMSDIST(-'CALL- OPTION'!Z114)</f>
        <v>0.2734237695422026</v>
      </c>
      <c r="T114">
        <f>NORMSDIST(-'CALL- OPTION'!AB114)</f>
        <v>0.4591835895248339</v>
      </c>
      <c r="U114">
        <f t="shared" si="15"/>
        <v>2.9531140402679572</v>
      </c>
      <c r="W114">
        <f t="shared" si="16"/>
        <v>30.5</v>
      </c>
      <c r="X114">
        <v>0</v>
      </c>
      <c r="Y114">
        <v>0.79799775231515557</v>
      </c>
      <c r="Z114">
        <v>1.6390374411895898</v>
      </c>
      <c r="AA114">
        <v>2.3239052130146582</v>
      </c>
      <c r="AB114">
        <v>2.8914342104267714</v>
      </c>
      <c r="AE114">
        <v>0.26369249606719286</v>
      </c>
      <c r="AF114">
        <v>30.25</v>
      </c>
      <c r="AG114">
        <f t="shared" si="21"/>
        <v>-3.8459214259928243</v>
      </c>
    </row>
    <row r="115" spans="5:33" x14ac:dyDescent="0.25">
      <c r="E115">
        <f t="shared" si="11"/>
        <v>0</v>
      </c>
      <c r="F115">
        <f t="shared" si="17"/>
        <v>30.5</v>
      </c>
      <c r="G115">
        <f>NORMSDIST(-'CALL- OPTION'!G115)</f>
        <v>0.17286514888816676</v>
      </c>
      <c r="H115">
        <f>NORMSDIST(-'CALL- OPTION'!I115)</f>
        <v>0.24418507694285668</v>
      </c>
      <c r="I115">
        <f t="shared" si="12"/>
        <v>0.79799775231515557</v>
      </c>
      <c r="J115">
        <f t="shared" si="18"/>
        <v>30.5</v>
      </c>
      <c r="K115">
        <f>NORMSDIST(-'CALL- OPTION'!N115)</f>
        <v>0.22034408203379036</v>
      </c>
      <c r="L115">
        <f>NORMSDIST(-'CALL- OPTION'!P115)</f>
        <v>0.33816430674240844</v>
      </c>
      <c r="M115">
        <f t="shared" si="13"/>
        <v>1.6390374411895898</v>
      </c>
      <c r="N115">
        <f t="shared" si="19"/>
        <v>30.5</v>
      </c>
      <c r="O115">
        <f>NORMSDIST(-'CALL- OPTION'!T115)</f>
        <v>0.23739601942896121</v>
      </c>
      <c r="P115">
        <f>NORMSDIST(-'CALL- OPTION'!V115)</f>
        <v>0.38909015922298351</v>
      </c>
      <c r="Q115">
        <f t="shared" si="14"/>
        <v>2.3239052130146582</v>
      </c>
      <c r="R115">
        <f t="shared" si="20"/>
        <v>30.5</v>
      </c>
      <c r="S115">
        <f>NORMSDIST(-'CALL- OPTION'!Z115)</f>
        <v>0.26797408335768269</v>
      </c>
      <c r="T115">
        <f>NORMSDIST(-'CALL- OPTION'!AB115)</f>
        <v>0.45265680397797214</v>
      </c>
      <c r="U115">
        <f t="shared" si="15"/>
        <v>2.8914342104267714</v>
      </c>
      <c r="W115">
        <f t="shared" si="16"/>
        <v>30.75</v>
      </c>
      <c r="X115">
        <v>0</v>
      </c>
      <c r="Y115">
        <v>0.75581611015745764</v>
      </c>
      <c r="Z115">
        <v>1.584802824716304</v>
      </c>
      <c r="AA115">
        <v>2.265282137866869</v>
      </c>
      <c r="AB115">
        <v>2.8310438993724478</v>
      </c>
      <c r="AE115">
        <v>0.25577120181121843</v>
      </c>
      <c r="AF115">
        <v>30.5</v>
      </c>
      <c r="AG115">
        <f t="shared" si="21"/>
        <v>-3.7639271697694858</v>
      </c>
    </row>
    <row r="116" spans="5:33" x14ac:dyDescent="0.25">
      <c r="E116">
        <f t="shared" si="11"/>
        <v>0</v>
      </c>
      <c r="F116">
        <f t="shared" si="17"/>
        <v>30.75</v>
      </c>
      <c r="G116">
        <f>NORMSDIST(-'CALL- OPTION'!G116)</f>
        <v>0.1646421009963541</v>
      </c>
      <c r="H116">
        <f>NORMSDIST(-'CALL- OPTION'!I116)</f>
        <v>0.2340552937643989</v>
      </c>
      <c r="I116">
        <f t="shared" si="12"/>
        <v>0.75581611015745764</v>
      </c>
      <c r="J116">
        <f t="shared" si="18"/>
        <v>30.75</v>
      </c>
      <c r="K116">
        <f>NORMSDIST(-'CALL- OPTION'!N116)</f>
        <v>0.21356249889354784</v>
      </c>
      <c r="L116">
        <f>NORMSDIST(-'CALL- OPTION'!P116)</f>
        <v>0.32976303094374826</v>
      </c>
      <c r="M116">
        <f t="shared" si="13"/>
        <v>1.584802824716304</v>
      </c>
      <c r="N116">
        <f t="shared" si="19"/>
        <v>30.75</v>
      </c>
      <c r="O116">
        <f>NORMSDIST(-'CALL- OPTION'!T116)</f>
        <v>0.23160961981458872</v>
      </c>
      <c r="P116">
        <f>NORMSDIST(-'CALL- OPTION'!V116)</f>
        <v>0.38188129598747955</v>
      </c>
      <c r="Q116">
        <f t="shared" si="14"/>
        <v>2.265282137866869</v>
      </c>
      <c r="R116">
        <f t="shared" si="20"/>
        <v>30.75</v>
      </c>
      <c r="S116">
        <f>NORMSDIST(-'CALL- OPTION'!Z116)</f>
        <v>0.26262344923379843</v>
      </c>
      <c r="T116">
        <f>NORMSDIST(-'CALL- OPTION'!AB116)</f>
        <v>0.44619590539695131</v>
      </c>
      <c r="U116">
        <f t="shared" si="15"/>
        <v>2.8310438993724478</v>
      </c>
      <c r="W116">
        <f t="shared" si="16"/>
        <v>31</v>
      </c>
      <c r="X116">
        <v>0</v>
      </c>
      <c r="Y116">
        <v>0.71564992949019945</v>
      </c>
      <c r="Z116">
        <v>1.5322414728541638</v>
      </c>
      <c r="AA116">
        <v>2.2080899565505732</v>
      </c>
      <c r="AB116">
        <v>2.7719180284314735</v>
      </c>
      <c r="AE116">
        <v>0.24788410793603868</v>
      </c>
      <c r="AF116">
        <v>30.75</v>
      </c>
      <c r="AG116">
        <f t="shared" si="21"/>
        <v>-3.6803005434111995</v>
      </c>
    </row>
    <row r="117" spans="5:33" x14ac:dyDescent="0.25">
      <c r="E117">
        <f t="shared" si="11"/>
        <v>0</v>
      </c>
      <c r="F117">
        <f t="shared" si="17"/>
        <v>31</v>
      </c>
      <c r="G117">
        <f>NORMSDIST(-'CALL- OPTION'!G117)</f>
        <v>0.15674030894970151</v>
      </c>
      <c r="H117">
        <f>NORMSDIST(-'CALL- OPTION'!I117)</f>
        <v>0.22424179946625272</v>
      </c>
      <c r="I117">
        <f t="shared" si="12"/>
        <v>0.71564992949019945</v>
      </c>
      <c r="J117">
        <f t="shared" si="18"/>
        <v>31</v>
      </c>
      <c r="K117">
        <f>NORMSDIST(-'CALL- OPTION'!N117)</f>
        <v>0.20695753886778007</v>
      </c>
      <c r="L117">
        <f>NORMSDIST(-'CALL- OPTION'!P117)</f>
        <v>0.32151376728166825</v>
      </c>
      <c r="M117">
        <f t="shared" si="13"/>
        <v>1.5322414728541638</v>
      </c>
      <c r="N117">
        <f t="shared" si="19"/>
        <v>31</v>
      </c>
      <c r="O117">
        <f>NORMSDIST(-'CALL- OPTION'!T117)</f>
        <v>0.22594857761109027</v>
      </c>
      <c r="P117">
        <f>NORMSDIST(-'CALL- OPTION'!V117)</f>
        <v>0.37477103363184672</v>
      </c>
      <c r="Q117">
        <f t="shared" si="14"/>
        <v>2.2080899565505732</v>
      </c>
      <c r="R117">
        <f t="shared" si="20"/>
        <v>31</v>
      </c>
      <c r="S117">
        <f>NORMSDIST(-'CALL- OPTION'!Z117)</f>
        <v>0.25737067805343372</v>
      </c>
      <c r="T117">
        <f>NORMSDIST(-'CALL- OPTION'!AB117)</f>
        <v>0.43980139893035713</v>
      </c>
      <c r="U117">
        <f t="shared" si="15"/>
        <v>2.7719180284314735</v>
      </c>
      <c r="W117">
        <f t="shared" si="16"/>
        <v>31.25</v>
      </c>
      <c r="X117">
        <v>0</v>
      </c>
      <c r="Y117">
        <v>0.67741977178742552</v>
      </c>
      <c r="Z117">
        <v>1.4813095538184697</v>
      </c>
      <c r="AA117">
        <v>2.1522975496147705</v>
      </c>
      <c r="AB117">
        <v>2.7140318754497974</v>
      </c>
      <c r="AE117">
        <v>0.24004818203642836</v>
      </c>
      <c r="AF117">
        <v>31</v>
      </c>
      <c r="AG117">
        <f t="shared" si="21"/>
        <v>-3.5953183326586933</v>
      </c>
    </row>
    <row r="118" spans="5:33" x14ac:dyDescent="0.25">
      <c r="E118">
        <f t="shared" si="11"/>
        <v>0</v>
      </c>
      <c r="F118">
        <f t="shared" si="17"/>
        <v>31.25</v>
      </c>
      <c r="G118">
        <f>NORMSDIST(-'CALL- OPTION'!G118)</f>
        <v>0.14915271333722513</v>
      </c>
      <c r="H118">
        <f>NORMSDIST(-'CALL- OPTION'!I118)</f>
        <v>0.21474221658330542</v>
      </c>
      <c r="I118">
        <f t="shared" si="12"/>
        <v>0.67741977178742552</v>
      </c>
      <c r="J118">
        <f t="shared" si="18"/>
        <v>31.25</v>
      </c>
      <c r="K118">
        <f>NORMSDIST(-'CALL- OPTION'!N118)</f>
        <v>0.20052659325669339</v>
      </c>
      <c r="L118">
        <f>NORMSDIST(-'CALL- OPTION'!P118)</f>
        <v>0.31341680352270396</v>
      </c>
      <c r="M118">
        <f t="shared" si="13"/>
        <v>1.4813095538184697</v>
      </c>
      <c r="N118">
        <f t="shared" si="19"/>
        <v>31.25</v>
      </c>
      <c r="O118">
        <f>NORMSDIST(-'CALL- OPTION'!T118)</f>
        <v>0.22041112765630039</v>
      </c>
      <c r="P118">
        <f>NORMSDIST(-'CALL- OPTION'!V118)</f>
        <v>0.36775968691464989</v>
      </c>
      <c r="Q118">
        <f t="shared" si="14"/>
        <v>2.1522975496147705</v>
      </c>
      <c r="R118">
        <f t="shared" si="20"/>
        <v>31.25</v>
      </c>
      <c r="S118">
        <f>NORMSDIST(-'CALL- OPTION'!Z118)</f>
        <v>0.25221455921202679</v>
      </c>
      <c r="T118">
        <f>NORMSDIST(-'CALL- OPTION'!AB118)</f>
        <v>0.43347372819454599</v>
      </c>
      <c r="U118">
        <f t="shared" si="15"/>
        <v>2.7140318754497974</v>
      </c>
      <c r="W118">
        <f t="shared" si="16"/>
        <v>31.5</v>
      </c>
      <c r="X118">
        <v>0</v>
      </c>
      <c r="Y118">
        <v>0.64104800314966415</v>
      </c>
      <c r="Z118">
        <v>1.4319639000725664</v>
      </c>
      <c r="AA118">
        <v>2.097874243162833</v>
      </c>
      <c r="AB118">
        <v>2.6573610776410348</v>
      </c>
      <c r="AE118">
        <v>0.23227907763033015</v>
      </c>
      <c r="AF118">
        <v>31.25</v>
      </c>
      <c r="AG118">
        <f t="shared" si="21"/>
        <v>-3.5092456415434548</v>
      </c>
    </row>
    <row r="119" spans="5:33" x14ac:dyDescent="0.25">
      <c r="E119">
        <f t="shared" si="11"/>
        <v>0</v>
      </c>
      <c r="F119">
        <f t="shared" si="17"/>
        <v>31.5</v>
      </c>
      <c r="G119">
        <f>NORMSDIST(-'CALL- OPTION'!G119)</f>
        <v>0.14187194514720808</v>
      </c>
      <c r="H119">
        <f>NORMSDIST(-'CALL- OPTION'!I119)</f>
        <v>0.20555356397600444</v>
      </c>
      <c r="I119">
        <f t="shared" si="12"/>
        <v>0.64104800314966415</v>
      </c>
      <c r="J119">
        <f t="shared" si="18"/>
        <v>31.5</v>
      </c>
      <c r="K119">
        <f>NORMSDIST(-'CALL- OPTION'!N119)</f>
        <v>0.19426695870831823</v>
      </c>
      <c r="L119">
        <f>NORMSDIST(-'CALL- OPTION'!P119)</f>
        <v>0.30547222816436559</v>
      </c>
      <c r="M119">
        <f t="shared" si="13"/>
        <v>1.4319639000725664</v>
      </c>
      <c r="N119">
        <f t="shared" si="19"/>
        <v>31.5</v>
      </c>
      <c r="O119">
        <f>NORMSDIST(-'CALL- OPTION'!T119)</f>
        <v>0.21499547145845804</v>
      </c>
      <c r="P119">
        <f>NORMSDIST(-'CALL- OPTION'!V119)</f>
        <v>0.36084747420187496</v>
      </c>
      <c r="Q119">
        <f t="shared" si="14"/>
        <v>2.097874243162833</v>
      </c>
      <c r="R119">
        <f t="shared" si="20"/>
        <v>31.5</v>
      </c>
      <c r="S119">
        <f>NORMSDIST(-'CALL- OPTION'!Z119)</f>
        <v>0.24715386323375249</v>
      </c>
      <c r="T119">
        <f>NORMSDIST(-'CALL- OPTION'!AB119)</f>
        <v>0.42721327766274531</v>
      </c>
      <c r="U119">
        <f t="shared" si="15"/>
        <v>2.6573610776410348</v>
      </c>
      <c r="W119">
        <f t="shared" si="16"/>
        <v>31.75</v>
      </c>
      <c r="X119">
        <v>0</v>
      </c>
      <c r="Y119">
        <v>0.60645886538845684</v>
      </c>
      <c r="Z119">
        <v>1.3841620305667792</v>
      </c>
      <c r="AA119">
        <v>2.0447898166100904</v>
      </c>
      <c r="AB119">
        <v>2.6018816338431128</v>
      </c>
      <c r="AE119">
        <v>0.22459116049550051</v>
      </c>
      <c r="AF119">
        <v>31.5</v>
      </c>
      <c r="AG119">
        <f t="shared" si="21"/>
        <v>-3.422335456610182</v>
      </c>
    </row>
    <row r="120" spans="5:33" x14ac:dyDescent="0.25">
      <c r="E120">
        <f t="shared" si="11"/>
        <v>0</v>
      </c>
      <c r="F120">
        <f t="shared" si="17"/>
        <v>31.75</v>
      </c>
      <c r="G120">
        <f>NORMSDIST(-'CALL- OPTION'!G120)</f>
        <v>0.13489037578688765</v>
      </c>
      <c r="H120">
        <f>NORMSDIST(-'CALL- OPTION'!I120)</f>
        <v>0.19667230800575808</v>
      </c>
      <c r="I120">
        <f t="shared" si="12"/>
        <v>0.60645886538845684</v>
      </c>
      <c r="J120">
        <f t="shared" si="18"/>
        <v>31.75</v>
      </c>
      <c r="K120">
        <f>NORMSDIST(-'CALL- OPTION'!N120)</f>
        <v>0.18817584851038044</v>
      </c>
      <c r="L120">
        <f>NORMSDIST(-'CALL- OPTION'!P120)</f>
        <v>0.29767994105152856</v>
      </c>
      <c r="M120">
        <f t="shared" si="13"/>
        <v>1.3841620305667792</v>
      </c>
      <c r="N120">
        <f t="shared" si="19"/>
        <v>31.75</v>
      </c>
      <c r="O120">
        <f>NORMSDIST(-'CALL- OPTION'!T120)</f>
        <v>0.20969978175113405</v>
      </c>
      <c r="P120">
        <f>NORMSDIST(-'CALL- OPTION'!V120)</f>
        <v>0.35403452197087643</v>
      </c>
      <c r="Q120">
        <f t="shared" si="14"/>
        <v>2.0447898166100904</v>
      </c>
      <c r="R120">
        <f t="shared" si="20"/>
        <v>31.75</v>
      </c>
      <c r="S120">
        <f>NORMSDIST(-'CALL- OPTION'!Z120)</f>
        <v>0.24218734424531857</v>
      </c>
      <c r="T120">
        <f>NORMSDIST(-'CALL- OPTION'!AB120)</f>
        <v>0.42102037500555017</v>
      </c>
      <c r="U120">
        <f t="shared" si="15"/>
        <v>2.6018816338431128</v>
      </c>
      <c r="W120">
        <f t="shared" si="16"/>
        <v>32</v>
      </c>
      <c r="X120">
        <v>0</v>
      </c>
      <c r="Y120">
        <v>0.57357853498578049</v>
      </c>
      <c r="Z120">
        <v>1.3378621702296174</v>
      </c>
      <c r="AA120">
        <v>1.9930145093350244</v>
      </c>
      <c r="AB120">
        <v>2.5475699062196089</v>
      </c>
      <c r="AE120">
        <v>0.2169975405956579</v>
      </c>
      <c r="AF120">
        <v>31.75</v>
      </c>
      <c r="AG120">
        <f t="shared" si="21"/>
        <v>-3.334828320282071</v>
      </c>
    </row>
    <row r="121" spans="5:33" x14ac:dyDescent="0.25">
      <c r="E121">
        <f t="shared" si="11"/>
        <v>0</v>
      </c>
      <c r="F121">
        <f t="shared" si="17"/>
        <v>32</v>
      </c>
      <c r="G121">
        <f>NORMSDIST(-'CALL- OPTION'!G121)</f>
        <v>0.12820016406188639</v>
      </c>
      <c r="H121">
        <f>NORMSDIST(-'CALL- OPTION'!I121)</f>
        <v>0.18809441232722734</v>
      </c>
      <c r="I121">
        <f t="shared" si="12"/>
        <v>0.57357853498578049</v>
      </c>
      <c r="J121">
        <f t="shared" si="18"/>
        <v>32</v>
      </c>
      <c r="K121">
        <f>NORMSDIST(-'CALL- OPTION'!N121)</f>
        <v>0.18225040328236738</v>
      </c>
      <c r="L121">
        <f>NORMSDIST(-'CALL- OPTION'!P121)</f>
        <v>0.29003966379041124</v>
      </c>
      <c r="M121">
        <f t="shared" si="13"/>
        <v>1.3378621702296174</v>
      </c>
      <c r="N121">
        <f t="shared" si="19"/>
        <v>32</v>
      </c>
      <c r="O121">
        <f>NORMSDIST(-'CALL- OPTION'!T121)</f>
        <v>0.20452220679073296</v>
      </c>
      <c r="P121">
        <f>NORMSDIST(-'CALL- OPTION'!V121)</f>
        <v>0.34732086921215127</v>
      </c>
      <c r="Q121">
        <f t="shared" si="14"/>
        <v>1.9930145093350244</v>
      </c>
      <c r="R121">
        <f t="shared" si="20"/>
        <v>32</v>
      </c>
      <c r="S121">
        <f>NORMSDIST(-'CALL- OPTION'!Z121)</f>
        <v>0.23731374231294833</v>
      </c>
      <c r="T121">
        <f>NORMSDIST(-'CALL- OPTION'!AB121)</f>
        <v>0.41489529338140219</v>
      </c>
      <c r="U121">
        <f t="shared" si="15"/>
        <v>2.5475699062196089</v>
      </c>
      <c r="W121">
        <f t="shared" si="16"/>
        <v>32.25</v>
      </c>
      <c r="X121">
        <v>0</v>
      </c>
      <c r="Y121">
        <v>0.54233517068843007</v>
      </c>
      <c r="Z121">
        <v>1.2930232668596151</v>
      </c>
      <c r="AA121">
        <v>1.9425190262873464</v>
      </c>
      <c r="AB121">
        <v>2.4944026214404289</v>
      </c>
      <c r="AE121">
        <v>0.20951010879167237</v>
      </c>
      <c r="AF121">
        <v>32</v>
      </c>
      <c r="AG121">
        <f t="shared" si="21"/>
        <v>-3.2469521055050197</v>
      </c>
    </row>
    <row r="122" spans="5:33" x14ac:dyDescent="0.25">
      <c r="E122">
        <f t="shared" si="11"/>
        <v>0</v>
      </c>
      <c r="F122">
        <f t="shared" si="17"/>
        <v>32.25</v>
      </c>
      <c r="G122">
        <f>NORMSDIST(-'CALL- OPTION'!G122)</f>
        <v>0.12179330012027731</v>
      </c>
      <c r="H122">
        <f>NORMSDIST(-'CALL- OPTION'!I122)</f>
        <v>0.1798153861204084</v>
      </c>
      <c r="I122">
        <f t="shared" si="12"/>
        <v>0.54233517068843007</v>
      </c>
      <c r="J122">
        <f t="shared" si="18"/>
        <v>32.25</v>
      </c>
      <c r="K122">
        <f>NORMSDIST(-'CALL- OPTION'!N122)</f>
        <v>0.17648770108062339</v>
      </c>
      <c r="L122">
        <f>NORMSDIST(-'CALL- OPTION'!P122)</f>
        <v>0.28255094994042607</v>
      </c>
      <c r="M122">
        <f t="shared" si="13"/>
        <v>1.2930232668596151</v>
      </c>
      <c r="N122">
        <f t="shared" si="19"/>
        <v>32.25</v>
      </c>
      <c r="O122">
        <f>NORMSDIST(-'CALL- OPTION'!T122)</f>
        <v>0.19946087440586199</v>
      </c>
      <c r="P122">
        <f>NORMSDIST(-'CALL- OPTION'!V122)</f>
        <v>0.34070647172537638</v>
      </c>
      <c r="Q122">
        <f t="shared" si="14"/>
        <v>1.9425190262873464</v>
      </c>
      <c r="R122">
        <f t="shared" si="20"/>
        <v>32.25</v>
      </c>
      <c r="S122">
        <f>NORMSDIST(-'CALL- OPTION'!Z122)</f>
        <v>0.23253178564801649</v>
      </c>
      <c r="T122">
        <f>NORMSDIST(-'CALL- OPTION'!AB122)</f>
        <v>0.40883825367588378</v>
      </c>
      <c r="U122">
        <f t="shared" si="15"/>
        <v>2.4944026214404289</v>
      </c>
      <c r="W122">
        <f t="shared" si="16"/>
        <v>32.5</v>
      </c>
      <c r="X122">
        <v>0</v>
      </c>
      <c r="Y122">
        <v>0.51265895049315002</v>
      </c>
      <c r="Z122">
        <v>1.249605005562791</v>
      </c>
      <c r="AA122">
        <v>1.8932745426137174</v>
      </c>
      <c r="AB122">
        <v>2.4423568713747299</v>
      </c>
      <c r="AE122">
        <v>0.20213957758136566</v>
      </c>
      <c r="AF122">
        <v>32.25</v>
      </c>
      <c r="AG122">
        <f t="shared" si="21"/>
        <v>-3.1589218837592554</v>
      </c>
    </row>
    <row r="123" spans="5:33" x14ac:dyDescent="0.25">
      <c r="E123">
        <f t="shared" si="11"/>
        <v>0</v>
      </c>
      <c r="F123">
        <f t="shared" si="17"/>
        <v>32.5</v>
      </c>
      <c r="G123">
        <f>NORMSDIST(-'CALL- OPTION'!G123)</f>
        <v>0.11566164638851217</v>
      </c>
      <c r="H123">
        <f>NORMSDIST(-'CALL- OPTION'!I123)</f>
        <v>0.17183033061483119</v>
      </c>
      <c r="I123">
        <f t="shared" si="12"/>
        <v>0.51265895049315002</v>
      </c>
      <c r="J123">
        <f t="shared" si="18"/>
        <v>32.5</v>
      </c>
      <c r="K123">
        <f>NORMSDIST(-'CALL- OPTION'!N123)</f>
        <v>0.17088476693066523</v>
      </c>
      <c r="L123">
        <f>NORMSDIST(-'CALL- OPTION'!P123)</f>
        <v>0.27521319496687086</v>
      </c>
      <c r="M123">
        <f t="shared" si="13"/>
        <v>1.249605005562791</v>
      </c>
      <c r="N123">
        <f t="shared" si="19"/>
        <v>32.5</v>
      </c>
      <c r="O123">
        <f>NORMSDIST(-'CALL- OPTION'!T123)</f>
        <v>0.19451389580784709</v>
      </c>
      <c r="P123">
        <f>NORMSDIST(-'CALL- OPTION'!V123)</f>
        <v>0.33419120630678834</v>
      </c>
      <c r="Q123">
        <f t="shared" si="14"/>
        <v>1.8932745426137174</v>
      </c>
      <c r="R123">
        <f t="shared" si="20"/>
        <v>32.5</v>
      </c>
      <c r="S123">
        <f>NORMSDIST(-'CALL- OPTION'!Z123)</f>
        <v>0.22784019268669026</v>
      </c>
      <c r="T123">
        <f>NORMSDIST(-'CALL- OPTION'!AB123)</f>
        <v>0.40284942668888801</v>
      </c>
      <c r="U123">
        <f t="shared" si="15"/>
        <v>2.4423568713747299</v>
      </c>
      <c r="W123">
        <f t="shared" si="16"/>
        <v>32.75</v>
      </c>
      <c r="X123">
        <v>0</v>
      </c>
      <c r="Y123">
        <v>0.48448209876914827</v>
      </c>
      <c r="Z123">
        <v>1.2075678208770588</v>
      </c>
      <c r="AA123">
        <v>1.8452527073598004</v>
      </c>
      <c r="AB123">
        <v>2.3914101133276944</v>
      </c>
      <c r="AE123">
        <v>0.19489552516132386</v>
      </c>
      <c r="AF123">
        <v>32.5</v>
      </c>
      <c r="AG123">
        <f t="shared" si="21"/>
        <v>-3.0709398785638169</v>
      </c>
    </row>
    <row r="124" spans="5:33" x14ac:dyDescent="0.25">
      <c r="E124">
        <f t="shared" si="11"/>
        <v>0</v>
      </c>
      <c r="F124">
        <f t="shared" si="17"/>
        <v>32.75</v>
      </c>
      <c r="G124">
        <f>NORMSDIST(-'CALL- OPTION'!G124)</f>
        <v>0.10979697554586258</v>
      </c>
      <c r="H124">
        <f>NORMSDIST(-'CALL- OPTION'!I124)</f>
        <v>0.16413398378560612</v>
      </c>
      <c r="I124">
        <f t="shared" si="12"/>
        <v>0.48448209876914827</v>
      </c>
      <c r="J124">
        <f t="shared" si="18"/>
        <v>32.75</v>
      </c>
      <c r="K124">
        <f>NORMSDIST(-'CALL- OPTION'!N124)</f>
        <v>0.16543858180203938</v>
      </c>
      <c r="L124">
        <f>NORMSDIST(-'CALL- OPTION'!P124)</f>
        <v>0.26802564593992939</v>
      </c>
      <c r="M124">
        <f t="shared" si="13"/>
        <v>1.2075678208770588</v>
      </c>
      <c r="N124">
        <f t="shared" si="19"/>
        <v>32.75</v>
      </c>
      <c r="O124">
        <f>NORMSDIST(-'CALL- OPTION'!T124)</f>
        <v>0.18967936917161488</v>
      </c>
      <c r="P124">
        <f>NORMSDIST(-'CALL- OPTION'!V124)</f>
        <v>0.327774874825568</v>
      </c>
      <c r="Q124">
        <f t="shared" si="14"/>
        <v>1.8452527073598004</v>
      </c>
      <c r="R124">
        <f t="shared" si="20"/>
        <v>32.75</v>
      </c>
      <c r="S124">
        <f>NORMSDIST(-'CALL- OPTION'!Z124)</f>
        <v>0.22323767404880199</v>
      </c>
      <c r="T124">
        <f>NORMSDIST(-'CALL- OPTION'!AB124)</f>
        <v>0.39692893526893858</v>
      </c>
      <c r="U124">
        <f t="shared" si="15"/>
        <v>2.3914101133276944</v>
      </c>
      <c r="W124">
        <f t="shared" si="16"/>
        <v>33</v>
      </c>
      <c r="X124">
        <v>0</v>
      </c>
      <c r="Y124">
        <v>0.45773890425073294</v>
      </c>
      <c r="Z124">
        <v>1.166872906720914</v>
      </c>
      <c r="AA124">
        <v>1.7984256463047865</v>
      </c>
      <c r="AB124">
        <v>2.3415401698511706</v>
      </c>
      <c r="AE124">
        <v>0.18778644215493609</v>
      </c>
      <c r="AF124">
        <v>32.75</v>
      </c>
      <c r="AG124">
        <f t="shared" si="21"/>
        <v>-2.9831954967094152</v>
      </c>
    </row>
    <row r="125" spans="5:33" x14ac:dyDescent="0.25">
      <c r="E125">
        <f t="shared" si="11"/>
        <v>0</v>
      </c>
      <c r="F125">
        <f t="shared" si="17"/>
        <v>33</v>
      </c>
      <c r="G125">
        <f>NORMSDIST(-'CALL- OPTION'!G125)</f>
        <v>0.10419100560071375</v>
      </c>
      <c r="H125">
        <f>NORMSDIST(-'CALL- OPTION'!I125)</f>
        <v>0.15672076312640099</v>
      </c>
      <c r="I125">
        <f t="shared" si="12"/>
        <v>0.45773890425073294</v>
      </c>
      <c r="J125">
        <f t="shared" si="18"/>
        <v>33</v>
      </c>
      <c r="K125">
        <f>NORMSDIST(-'CALL- OPTION'!N125)</f>
        <v>0.16014609104197688</v>
      </c>
      <c r="L125">
        <f>NORMSDIST(-'CALL- OPTION'!P125)</f>
        <v>0.26098741096777228</v>
      </c>
      <c r="M125">
        <f t="shared" si="13"/>
        <v>1.166872906720914</v>
      </c>
      <c r="N125">
        <f t="shared" si="19"/>
        <v>33</v>
      </c>
      <c r="O125">
        <f>NORMSDIST(-'CALL- OPTION'!T125)</f>
        <v>0.18495538299607567</v>
      </c>
      <c r="P125">
        <f>NORMSDIST(-'CALL- OPTION'!V125)</f>
        <v>0.32145720818743184</v>
      </c>
      <c r="Q125">
        <f t="shared" si="14"/>
        <v>1.7984256463047865</v>
      </c>
      <c r="R125">
        <f t="shared" si="20"/>
        <v>33</v>
      </c>
      <c r="S125">
        <f>NORMSDIST(-'CALL- OPTION'!Z125)</f>
        <v>0.21872293438105381</v>
      </c>
      <c r="T125">
        <f>NORMSDIST(-'CALL- OPTION'!AB125)</f>
        <v>0.39107685639412643</v>
      </c>
      <c r="U125">
        <f t="shared" si="15"/>
        <v>2.3415401698511706</v>
      </c>
      <c r="W125">
        <f t="shared" si="16"/>
        <v>33.25</v>
      </c>
      <c r="X125">
        <v>0</v>
      </c>
      <c r="Y125">
        <v>0.43236572961519038</v>
      </c>
      <c r="Z125">
        <v>1.1274822242995715</v>
      </c>
      <c r="AA125">
        <v>1.7527659639825055</v>
      </c>
      <c r="AB125">
        <v>2.2927252281567867</v>
      </c>
      <c r="AE125">
        <v>0.18081978040195484</v>
      </c>
      <c r="AF125">
        <v>33</v>
      </c>
      <c r="AG125">
        <f t="shared" si="21"/>
        <v>-2.8958654296280835</v>
      </c>
    </row>
    <row r="126" spans="5:33" x14ac:dyDescent="0.25">
      <c r="E126">
        <f t="shared" si="11"/>
        <v>0</v>
      </c>
      <c r="F126">
        <f t="shared" si="17"/>
        <v>33.25</v>
      </c>
      <c r="G126">
        <f>NORMSDIST(-'CALL- OPTION'!G126)</f>
        <v>9.883543214619378E-2</v>
      </c>
      <c r="H126">
        <f>NORMSDIST(-'CALL- OPTION'!I126)</f>
        <v>0.14958480642773264</v>
      </c>
      <c r="I126">
        <f t="shared" si="12"/>
        <v>0.43236572961519038</v>
      </c>
      <c r="J126">
        <f t="shared" si="18"/>
        <v>33.25</v>
      </c>
      <c r="K126">
        <f>NORMSDIST(-'CALL- OPTION'!N126)</f>
        <v>0.1550042122848494</v>
      </c>
      <c r="L126">
        <f>NORMSDIST(-'CALL- OPTION'!P126)</f>
        <v>0.25409746835370406</v>
      </c>
      <c r="M126">
        <f t="shared" si="13"/>
        <v>1.1274822242995715</v>
      </c>
      <c r="N126">
        <f t="shared" si="19"/>
        <v>33.25</v>
      </c>
      <c r="O126">
        <f>NORMSDIST(-'CALL- OPTION'!T126)</f>
        <v>0.18034001925302115</v>
      </c>
      <c r="P126">
        <f>NORMSDIST(-'CALL- OPTION'!V126)</f>
        <v>0.31523787018412464</v>
      </c>
      <c r="Q126">
        <f t="shared" si="14"/>
        <v>1.7527659639825055</v>
      </c>
      <c r="R126">
        <f t="shared" si="20"/>
        <v>33.25</v>
      </c>
      <c r="S126">
        <f>NORMSDIST(-'CALL- OPTION'!Z126)</f>
        <v>0.21429467408951702</v>
      </c>
      <c r="T126">
        <f>NORMSDIST(-'CALL- OPTION'!AB126)</f>
        <v>0.38529322319930537</v>
      </c>
      <c r="U126">
        <f t="shared" si="15"/>
        <v>2.2927252281567867</v>
      </c>
      <c r="W126">
        <f t="shared" si="16"/>
        <v>33.5</v>
      </c>
      <c r="X126">
        <v>0</v>
      </c>
      <c r="Y126">
        <v>0.40830101334018964</v>
      </c>
      <c r="Z126">
        <v>1.089358508097491</v>
      </c>
      <c r="AA126">
        <v>1.708246744940749</v>
      </c>
      <c r="AB126">
        <v>2.2449438391587844</v>
      </c>
      <c r="AE126">
        <v>0.17400200325560783</v>
      </c>
      <c r="AF126">
        <v>33.25</v>
      </c>
      <c r="AG126">
        <f t="shared" si="21"/>
        <v>-2.8091138175337673</v>
      </c>
    </row>
    <row r="127" spans="5:33" x14ac:dyDescent="0.25">
      <c r="E127">
        <f t="shared" si="11"/>
        <v>0</v>
      </c>
      <c r="F127">
        <f t="shared" si="17"/>
        <v>33.5</v>
      </c>
      <c r="G127">
        <f>NORMSDIST(-'CALL- OPTION'!G127)</f>
        <v>9.3721957884407667E-2</v>
      </c>
      <c r="H127">
        <f>NORMSDIST(-'CALL- OPTION'!I127)</f>
        <v>0.14272001051023692</v>
      </c>
      <c r="I127">
        <f t="shared" si="12"/>
        <v>0.40830101334018964</v>
      </c>
      <c r="J127">
        <f t="shared" si="18"/>
        <v>33.5</v>
      </c>
      <c r="K127">
        <f>NORMSDIST(-'CALL- OPTION'!N127)</f>
        <v>0.15000984285501015</v>
      </c>
      <c r="L127">
        <f>NORMSDIST(-'CALL- OPTION'!P127)</f>
        <v>0.24735467546929113</v>
      </c>
      <c r="M127">
        <f t="shared" si="13"/>
        <v>1.089358508097491</v>
      </c>
      <c r="N127">
        <f t="shared" si="19"/>
        <v>33.5</v>
      </c>
      <c r="O127">
        <f>NORMSDIST(-'CALL- OPTION'!T127)</f>
        <v>0.17583135633341895</v>
      </c>
      <c r="P127">
        <f>NORMSDIST(-'CALL- OPTION'!V127)</f>
        <v>0.30911646122796277</v>
      </c>
      <c r="Q127">
        <f t="shared" si="14"/>
        <v>1.708246744940749</v>
      </c>
      <c r="R127">
        <f t="shared" si="20"/>
        <v>33.5</v>
      </c>
      <c r="S127">
        <f>NORMSDIST(-'CALL- OPTION'!Z127)</f>
        <v>0.20995159096625815</v>
      </c>
      <c r="T127">
        <f>NORMSDIST(-'CALL- OPTION'!AB127)</f>
        <v>0.37957802694935489</v>
      </c>
      <c r="U127">
        <f t="shared" si="15"/>
        <v>2.2449438391587844</v>
      </c>
      <c r="W127">
        <f t="shared" si="16"/>
        <v>33.75</v>
      </c>
      <c r="X127">
        <v>0</v>
      </c>
      <c r="Y127">
        <v>0.3854852645112854</v>
      </c>
      <c r="Z127">
        <v>1.0524652700815844</v>
      </c>
      <c r="AA127">
        <v>1.6648415542885147</v>
      </c>
      <c r="AB127">
        <v>2.1981749161725244</v>
      </c>
      <c r="AE127">
        <v>0.16733863688315942</v>
      </c>
      <c r="AF127">
        <v>33.5</v>
      </c>
      <c r="AG127">
        <f t="shared" si="21"/>
        <v>-2.7230924692373937</v>
      </c>
    </row>
    <row r="128" spans="5:33" x14ac:dyDescent="0.25">
      <c r="E128">
        <f t="shared" si="11"/>
        <v>0</v>
      </c>
      <c r="F128">
        <f t="shared" si="17"/>
        <v>33.75</v>
      </c>
      <c r="G128">
        <f>NORMSDIST(-'CALL- OPTION'!G128)</f>
        <v>8.8842319518167956E-2</v>
      </c>
      <c r="H128">
        <f>NORMSDIST(-'CALL- OPTION'!I128)</f>
        <v>0.13612006788187186</v>
      </c>
      <c r="I128">
        <f t="shared" si="12"/>
        <v>0.3854852645112854</v>
      </c>
      <c r="J128">
        <f t="shared" si="18"/>
        <v>33.75</v>
      </c>
      <c r="K128">
        <f>NORMSDIST(-'CALL- OPTION'!N128)</f>
        <v>0.14515986668103734</v>
      </c>
      <c r="L128">
        <f>NORMSDIST(-'CALL- OPTION'!P128)</f>
        <v>0.24075777733723408</v>
      </c>
      <c r="M128">
        <f t="shared" si="13"/>
        <v>1.0524652700815844</v>
      </c>
      <c r="N128">
        <f t="shared" si="19"/>
        <v>33.75</v>
      </c>
      <c r="O128">
        <f>NORMSDIST(-'CALL- OPTION'!T128)</f>
        <v>0.17142747179981596</v>
      </c>
      <c r="P128">
        <f>NORMSDIST(-'CALL- OPTION'!V128)</f>
        <v>0.30309252197098813</v>
      </c>
      <c r="Q128">
        <f t="shared" si="14"/>
        <v>1.6648415542885147</v>
      </c>
      <c r="R128">
        <f t="shared" si="20"/>
        <v>33.75</v>
      </c>
      <c r="S128">
        <f>NORMSDIST(-'CALL- OPTION'!Z128)</f>
        <v>0.20569238171477686</v>
      </c>
      <c r="T128">
        <f>NORMSDIST(-'CALL- OPTION'!AB128)</f>
        <v>0.37393121895846321</v>
      </c>
      <c r="U128">
        <f t="shared" si="15"/>
        <v>2.1981749161725244</v>
      </c>
      <c r="W128">
        <f t="shared" si="16"/>
        <v>34</v>
      </c>
      <c r="X128">
        <v>0</v>
      </c>
      <c r="Y128">
        <v>0.36386105122456991</v>
      </c>
      <c r="Z128">
        <v>1.0167668022350655</v>
      </c>
      <c r="AA128">
        <v>1.6225244375784333</v>
      </c>
      <c r="AB128">
        <v>2.1523977332932747</v>
      </c>
      <c r="AE128">
        <v>0.16083432211438539</v>
      </c>
      <c r="AF128">
        <v>33.75</v>
      </c>
      <c r="AG128">
        <f t="shared" si="21"/>
        <v>-2.6379411308446405</v>
      </c>
    </row>
    <row r="129" spans="5:33" x14ac:dyDescent="0.25">
      <c r="E129">
        <f t="shared" si="11"/>
        <v>0</v>
      </c>
      <c r="F129">
        <f t="shared" si="17"/>
        <v>34</v>
      </c>
      <c r="G129">
        <f>NORMSDIST(-'CALL- OPTION'!G129)</f>
        <v>8.4188312116755884E-2</v>
      </c>
      <c r="H129">
        <f>NORMSDIST(-'CALL- OPTION'!I129)</f>
        <v>0.12977850130539056</v>
      </c>
      <c r="I129">
        <f t="shared" si="12"/>
        <v>0.36386105122456991</v>
      </c>
      <c r="J129">
        <f t="shared" si="18"/>
        <v>34</v>
      </c>
      <c r="K129">
        <f>NORMSDIST(-'CALL- OPTION'!N129)</f>
        <v>0.14045116073969266</v>
      </c>
      <c r="L129">
        <f>NORMSDIST(-'CALL- OPTION'!P129)</f>
        <v>0.23430541491943488</v>
      </c>
      <c r="M129">
        <f t="shared" si="13"/>
        <v>1.0167668022350655</v>
      </c>
      <c r="N129">
        <f t="shared" si="19"/>
        <v>34</v>
      </c>
      <c r="O129">
        <f>NORMSDIST(-'CALL- OPTION'!T129)</f>
        <v>0.16712644495339368</v>
      </c>
      <c r="P129">
        <f>NORMSDIST(-'CALL- OPTION'!V129)</f>
        <v>0.29716553680866831</v>
      </c>
      <c r="Q129">
        <f t="shared" si="14"/>
        <v>1.6225244375784333</v>
      </c>
      <c r="R129">
        <f t="shared" si="20"/>
        <v>34</v>
      </c>
      <c r="S129">
        <f>NORMSDIST(-'CALL- OPTION'!Z129)</f>
        <v>0.20151574337880468</v>
      </c>
      <c r="T129">
        <f>NORMSDIST(-'CALL- OPTION'!AB129)</f>
        <v>0.36835271245551937</v>
      </c>
      <c r="U129">
        <f t="shared" si="15"/>
        <v>2.1523977332932747</v>
      </c>
      <c r="W129">
        <f t="shared" si="16"/>
        <v>34.25</v>
      </c>
      <c r="X129">
        <v>0</v>
      </c>
      <c r="Y129">
        <v>0.34337298320193721</v>
      </c>
      <c r="Z129">
        <v>0.98222817753717084</v>
      </c>
      <c r="AA129">
        <v>1.581269920069758</v>
      </c>
      <c r="AB129">
        <v>2.1075919234787062</v>
      </c>
      <c r="AE129">
        <v>0.15449286642933374</v>
      </c>
      <c r="AF129">
        <v>34</v>
      </c>
      <c r="AG129">
        <f t="shared" si="21"/>
        <v>-2.5537877968768026</v>
      </c>
    </row>
    <row r="130" spans="5:33" x14ac:dyDescent="0.25">
      <c r="E130">
        <f t="shared" si="11"/>
        <v>0</v>
      </c>
      <c r="F130">
        <f t="shared" si="17"/>
        <v>34.25</v>
      </c>
      <c r="G130">
        <f>NORMSDIST(-'CALL- OPTION'!G130)</f>
        <v>7.9751811068095549E-2</v>
      </c>
      <c r="H130">
        <f>NORMSDIST(-'CALL- OPTION'!I130)</f>
        <v>0.12368869627793867</v>
      </c>
      <c r="I130">
        <f t="shared" si="12"/>
        <v>0.34337298320193721</v>
      </c>
      <c r="J130">
        <f t="shared" si="18"/>
        <v>34.25</v>
      </c>
      <c r="K130">
        <f>NORMSDIST(-'CALL- OPTION'!N130)</f>
        <v>0.13588060104807911</v>
      </c>
      <c r="L130">
        <f>NORMSDIST(-'CALL- OPTION'!P130)</f>
        <v>0.22799613310723726</v>
      </c>
      <c r="M130">
        <f t="shared" si="13"/>
        <v>0.98222817753717084</v>
      </c>
      <c r="N130">
        <f t="shared" si="19"/>
        <v>34.25</v>
      </c>
      <c r="O130">
        <f>NORMSDIST(-'CALL- OPTION'!T130)</f>
        <v>0.16292635922401916</v>
      </c>
      <c r="P130">
        <f>NORMSDIST(-'CALL- OPTION'!V130)</f>
        <v>0.29133493726841919</v>
      </c>
      <c r="Q130">
        <f t="shared" si="14"/>
        <v>1.581269920069758</v>
      </c>
      <c r="R130">
        <f t="shared" si="20"/>
        <v>34.25</v>
      </c>
      <c r="S130">
        <f>NORMSDIST(-'CALL- OPTION'!Z130)</f>
        <v>0.19742037467886936</v>
      </c>
      <c r="T130">
        <f>NORMSDIST(-'CALL- OPTION'!AB130)</f>
        <v>0.36284238439582628</v>
      </c>
      <c r="U130">
        <f t="shared" si="15"/>
        <v>2.1075919234787062</v>
      </c>
      <c r="W130">
        <f t="shared" si="16"/>
        <v>34.5</v>
      </c>
      <c r="X130">
        <v>0</v>
      </c>
      <c r="Y130">
        <v>0.32396768920791352</v>
      </c>
      <c r="Z130">
        <v>0.94881524949938179</v>
      </c>
      <c r="AA130">
        <v>1.5410530054151037</v>
      </c>
      <c r="AB130">
        <v>2.0637374763573337</v>
      </c>
      <c r="AE130">
        <v>0.14831729572170638</v>
      </c>
      <c r="AF130">
        <v>34.25</v>
      </c>
      <c r="AG130">
        <f t="shared" si="21"/>
        <v>-2.470749057707827</v>
      </c>
    </row>
    <row r="131" spans="5:33" x14ac:dyDescent="0.25">
      <c r="E131">
        <f t="shared" si="11"/>
        <v>0</v>
      </c>
      <c r="F131">
        <f t="shared" si="17"/>
        <v>34.5</v>
      </c>
      <c r="G131">
        <f>NORMSDIST(-'CALL- OPTION'!G131)</f>
        <v>7.5524791733954807E-2</v>
      </c>
      <c r="H131">
        <f>NORMSDIST(-'CALL- OPTION'!I131)</f>
        <v>0.11784393143839805</v>
      </c>
      <c r="I131">
        <f t="shared" si="12"/>
        <v>0.32396768920791352</v>
      </c>
      <c r="J131">
        <f t="shared" si="18"/>
        <v>34.5</v>
      </c>
      <c r="K131">
        <f>NORMSDIST(-'CALL- OPTION'!N131)</f>
        <v>0.13144506822255303</v>
      </c>
      <c r="L131">
        <f>NORMSDIST(-'CALL- OPTION'!P131)</f>
        <v>0.2218283884122281</v>
      </c>
      <c r="M131">
        <f t="shared" si="13"/>
        <v>0.94881524949938179</v>
      </c>
      <c r="N131">
        <f t="shared" si="19"/>
        <v>34.5</v>
      </c>
      <c r="O131">
        <f>NORMSDIST(-'CALL- OPTION'!T131)</f>
        <v>0.1588253043914345</v>
      </c>
      <c r="P131">
        <f>NORMSDIST(-'CALL- OPTION'!V131)</f>
        <v>0.28560010528353441</v>
      </c>
      <c r="Q131">
        <f t="shared" si="14"/>
        <v>1.5410530054151037</v>
      </c>
      <c r="R131">
        <f t="shared" si="20"/>
        <v>34.5</v>
      </c>
      <c r="S131">
        <f>NORMSDIST(-'CALL- OPTION'!Z131)</f>
        <v>0.19340497726088554</v>
      </c>
      <c r="T131">
        <f>NORMSDIST(-'CALL- OPTION'!AB131)</f>
        <v>0.35740007721945433</v>
      </c>
      <c r="U131">
        <f t="shared" si="15"/>
        <v>2.0637374763573337</v>
      </c>
      <c r="W131">
        <f t="shared" si="16"/>
        <v>34.75</v>
      </c>
      <c r="X131">
        <v>0</v>
      </c>
      <c r="Y131">
        <v>0.30559378982737684</v>
      </c>
      <c r="Z131">
        <v>0.91649465036411915</v>
      </c>
      <c r="AA131">
        <v>1.5018491738121913</v>
      </c>
      <c r="AB131">
        <v>2.020814735783973</v>
      </c>
      <c r="AE131">
        <v>0.14230990551700093</v>
      </c>
      <c r="AF131">
        <v>34.5</v>
      </c>
      <c r="AG131">
        <f t="shared" si="21"/>
        <v>-2.3889304775776057</v>
      </c>
    </row>
    <row r="132" spans="5:33" x14ac:dyDescent="0.25">
      <c r="E132">
        <f t="shared" ref="E132:E193" si="22">IF($C$2-F132&gt;0,$C$2-F132,0)</f>
        <v>0</v>
      </c>
      <c r="F132">
        <f t="shared" si="17"/>
        <v>34.75</v>
      </c>
      <c r="G132">
        <f>NORMSDIST(-'CALL- OPTION'!G132)</f>
        <v>7.1499346927569762E-2</v>
      </c>
      <c r="H132">
        <f>NORMSDIST(-'CALL- OPTION'!I132)</f>
        <v>0.11223740693017874</v>
      </c>
      <c r="I132">
        <f t="shared" ref="I132:I193" si="23">$C$2*EXP(-$D$3*$H$1)*H132-F132*G132</f>
        <v>0.30559378982737684</v>
      </c>
      <c r="J132">
        <f t="shared" si="18"/>
        <v>34.75</v>
      </c>
      <c r="K132">
        <f>NORMSDIST(-'CALL- OPTION'!N132)</f>
        <v>0.12714145262291035</v>
      </c>
      <c r="L132">
        <f>NORMSDIST(-'CALL- OPTION'!P132)</f>
        <v>0.21580055635724979</v>
      </c>
      <c r="M132">
        <f t="shared" ref="M132:M193" si="24">$C$2*EXP(-$D$3*$L$1)*L132-J132*K132</f>
        <v>0.91649465036411915</v>
      </c>
      <c r="N132">
        <f t="shared" si="19"/>
        <v>34.75</v>
      </c>
      <c r="O132">
        <f>NORMSDIST(-'CALL- OPTION'!T132)</f>
        <v>0.15482137864550949</v>
      </c>
      <c r="P132">
        <f>NORMSDIST(-'CALL- OPTION'!V132)</f>
        <v>0.27996037635338078</v>
      </c>
      <c r="Q132">
        <f t="shared" ref="Q132:Q193" si="25">$C$2*EXP(-$D$3*$P$1)*P132-N132*O132</f>
        <v>1.5018491738121913</v>
      </c>
      <c r="R132">
        <f t="shared" si="20"/>
        <v>34.75</v>
      </c>
      <c r="S132">
        <f>NORMSDIST(-'CALL- OPTION'!Z132)</f>
        <v>0.18946825686089314</v>
      </c>
      <c r="T132">
        <f>NORMSDIST(-'CALL- OPTION'!AB132)</f>
        <v>0.35202560055665877</v>
      </c>
      <c r="U132">
        <f t="shared" ref="U132:U193" si="26">$C$2*EXP(-$D$3*$T$1)*T132-R132*S132</f>
        <v>2.020814735783973</v>
      </c>
      <c r="W132">
        <f t="shared" ref="W132:W192" si="27">W131+0.25</f>
        <v>35</v>
      </c>
      <c r="X132">
        <v>0</v>
      </c>
      <c r="Y132">
        <v>0.28820186613349419</v>
      </c>
      <c r="Z132">
        <v>0.88523378806735398</v>
      </c>
      <c r="AA132">
        <v>1.4636343796598057</v>
      </c>
      <c r="AB132">
        <v>1.9788043971622251</v>
      </c>
      <c r="AE132">
        <v>0.13647231136502405</v>
      </c>
      <c r="AF132">
        <v>34.75</v>
      </c>
      <c r="AG132">
        <f t="shared" si="21"/>
        <v>-2.3084269978171834</v>
      </c>
    </row>
    <row r="133" spans="5:33" x14ac:dyDescent="0.25">
      <c r="E133">
        <f t="shared" si="22"/>
        <v>0</v>
      </c>
      <c r="F133">
        <f t="shared" ref="F133:F193" si="28">F132+0.25</f>
        <v>35</v>
      </c>
      <c r="G133">
        <f>NORMSDIST(-'CALL- OPTION'!G133)</f>
        <v>6.7667702334588312E-2</v>
      </c>
      <c r="H133">
        <f>NORMSDIST(-'CALL- OPTION'!I133)</f>
        <v>0.10686227075766955</v>
      </c>
      <c r="I133">
        <f t="shared" si="23"/>
        <v>0.28820186613349419</v>
      </c>
      <c r="J133">
        <f t="shared" ref="J133:J193" si="29">J132+0.25</f>
        <v>35</v>
      </c>
      <c r="K133">
        <f>NORMSDIST(-'CALL- OPTION'!N133)</f>
        <v>0.12296665910025566</v>
      </c>
      <c r="L133">
        <f>NORMSDIST(-'CALL- OPTION'!P133)</f>
        <v>0.20991093856843129</v>
      </c>
      <c r="M133">
        <f t="shared" si="24"/>
        <v>0.88523378806735398</v>
      </c>
      <c r="N133">
        <f t="shared" ref="N133:N193" si="30">N132+0.25</f>
        <v>35</v>
      </c>
      <c r="O133">
        <f>NORMSDIST(-'CALL- OPTION'!T133)</f>
        <v>0.15091269049326422</v>
      </c>
      <c r="P133">
        <f>NORMSDIST(-'CALL- OPTION'!V133)</f>
        <v>0.2744150425909711</v>
      </c>
      <c r="Q133">
        <f t="shared" si="25"/>
        <v>1.4636343796598057</v>
      </c>
      <c r="R133">
        <f t="shared" ref="R133:R193" si="31">R132+0.25</f>
        <v>35</v>
      </c>
      <c r="S133">
        <f>NORMSDIST(-'CALL- OPTION'!Z133)</f>
        <v>0.18560892438992041</v>
      </c>
      <c r="T133">
        <f>NORMSDIST(-'CALL- OPTION'!AB133)</f>
        <v>0.34671873288087107</v>
      </c>
      <c r="U133">
        <f t="shared" si="26"/>
        <v>1.9788043971622251</v>
      </c>
      <c r="W133">
        <f t="shared" si="27"/>
        <v>35.25</v>
      </c>
      <c r="X133">
        <v>0</v>
      </c>
      <c r="Y133">
        <v>0.27174442474486327</v>
      </c>
      <c r="Z133">
        <v>0.85500084206186955</v>
      </c>
      <c r="AA133">
        <v>1.4263850487554031</v>
      </c>
      <c r="AB133">
        <v>1.9376875045529065</v>
      </c>
      <c r="AE133">
        <v>0.13080549816442824</v>
      </c>
      <c r="AF133">
        <v>35</v>
      </c>
      <c r="AG133">
        <f t="shared" ref="AG133:AG193" si="32">-AF133*AE133*$D$4/(2*SQRT($H$1))+$D$3*$C$2*EXP(-$D$3*$H$1)*H133</f>
        <v>-2.2293233603010023</v>
      </c>
    </row>
    <row r="134" spans="5:33" x14ac:dyDescent="0.25">
      <c r="E134">
        <f t="shared" si="22"/>
        <v>0</v>
      </c>
      <c r="F134">
        <f t="shared" si="28"/>
        <v>35.25</v>
      </c>
      <c r="G134">
        <f>NORMSDIST(-'CALL- OPTION'!G134)</f>
        <v>6.4022229998592514E-2</v>
      </c>
      <c r="H134">
        <f>NORMSDIST(-'CALL- OPTION'!I134)</f>
        <v>0.10171164318358077</v>
      </c>
      <c r="I134">
        <f t="shared" si="23"/>
        <v>0.27174442474486327</v>
      </c>
      <c r="J134">
        <f t="shared" si="29"/>
        <v>35.25</v>
      </c>
      <c r="K134">
        <f>NORMSDIST(-'CALL- OPTION'!N134)</f>
        <v>0.11891761136676943</v>
      </c>
      <c r="L134">
        <f>NORMSDIST(-'CALL- OPTION'!P134)</f>
        <v>0.2041577695700702</v>
      </c>
      <c r="M134">
        <f t="shared" si="24"/>
        <v>0.85500084206186955</v>
      </c>
      <c r="N134">
        <f t="shared" si="30"/>
        <v>35.25</v>
      </c>
      <c r="O134">
        <f>NORMSDIST(-'CALL- OPTION'!T134)</f>
        <v>0.1470973605201327</v>
      </c>
      <c r="P134">
        <f>NORMSDIST(-'CALL- OPTION'!V134)</f>
        <v>0.26896335565924151</v>
      </c>
      <c r="Q134">
        <f t="shared" si="25"/>
        <v>1.4263850487554031</v>
      </c>
      <c r="R134">
        <f t="shared" si="31"/>
        <v>35.25</v>
      </c>
      <c r="S134">
        <f>NORMSDIST(-'CALL- OPTION'!Z134)</f>
        <v>0.18182569694280959</v>
      </c>
      <c r="T134">
        <f>NORMSDIST(-'CALL- OPTION'!AB134)</f>
        <v>0.34147922310985268</v>
      </c>
      <c r="U134">
        <f t="shared" si="26"/>
        <v>1.9376875045529065</v>
      </c>
      <c r="W134">
        <f t="shared" si="27"/>
        <v>35.5</v>
      </c>
      <c r="X134">
        <v>0</v>
      </c>
      <c r="Y134">
        <v>0.25617585974062651</v>
      </c>
      <c r="Z134">
        <v>0.82576475809345684</v>
      </c>
      <c r="AA134">
        <v>1.3900780750698392</v>
      </c>
      <c r="AB134">
        <v>1.8974454475863949</v>
      </c>
      <c r="AE134">
        <v>0.12530986821244983</v>
      </c>
      <c r="AF134">
        <v>35.25</v>
      </c>
      <c r="AG134">
        <f t="shared" si="32"/>
        <v>-2.151694546520035</v>
      </c>
    </row>
    <row r="135" spans="5:33" x14ac:dyDescent="0.25">
      <c r="E135">
        <f t="shared" si="22"/>
        <v>0</v>
      </c>
      <c r="F135">
        <f t="shared" si="28"/>
        <v>35.5</v>
      </c>
      <c r="G135">
        <f>NORMSDIST(-'CALL- OPTION'!G135)</f>
        <v>6.055545999183605E-2</v>
      </c>
      <c r="H135">
        <f>NORMSDIST(-'CALL- OPTION'!I135)</f>
        <v>9.6778639222061161E-2</v>
      </c>
      <c r="I135">
        <f t="shared" si="23"/>
        <v>0.25617585974062651</v>
      </c>
      <c r="J135">
        <f t="shared" si="29"/>
        <v>35.5</v>
      </c>
      <c r="K135">
        <f>NORMSDIST(-'CALL- OPTION'!N135)</f>
        <v>0.11499125600533665</v>
      </c>
      <c r="L135">
        <f>NORMSDIST(-'CALL- OPTION'!P135)</f>
        <v>0.19853922328512749</v>
      </c>
      <c r="M135">
        <f t="shared" si="24"/>
        <v>0.82576475809345684</v>
      </c>
      <c r="N135">
        <f t="shared" si="30"/>
        <v>35.5</v>
      </c>
      <c r="O135">
        <f>NORMSDIST(-'CALL- OPTION'!T135)</f>
        <v>0.14337352301271231</v>
      </c>
      <c r="P135">
        <f>NORMSDIST(-'CALL- OPTION'!V135)</f>
        <v>0.26360452959756281</v>
      </c>
      <c r="Q135">
        <f t="shared" si="25"/>
        <v>1.3900780750698392</v>
      </c>
      <c r="R135">
        <f t="shared" si="31"/>
        <v>35.5</v>
      </c>
      <c r="S135">
        <f>NORMSDIST(-'CALL- OPTION'!Z135)</f>
        <v>0.17811729873470325</v>
      </c>
      <c r="T135">
        <f>NORMSDIST(-'CALL- OPTION'!AB135)</f>
        <v>0.33630679215567599</v>
      </c>
      <c r="U135">
        <f t="shared" si="26"/>
        <v>1.8974454475863949</v>
      </c>
      <c r="W135">
        <f t="shared" si="27"/>
        <v>35.75</v>
      </c>
      <c r="X135">
        <v>0</v>
      </c>
      <c r="Y135">
        <v>0.24145241187232314</v>
      </c>
      <c r="Z135">
        <v>0.797495242017904</v>
      </c>
      <c r="AA135">
        <v>1.3546908171330232</v>
      </c>
      <c r="AB135">
        <v>1.8580599581958479</v>
      </c>
      <c r="AE135">
        <v>0.11998528780602762</v>
      </c>
      <c r="AF135">
        <v>35.5</v>
      </c>
      <c r="AG135">
        <f t="shared" si="32"/>
        <v>-2.075606228044347</v>
      </c>
    </row>
    <row r="136" spans="5:33" x14ac:dyDescent="0.25">
      <c r="E136">
        <f t="shared" si="22"/>
        <v>0</v>
      </c>
      <c r="F136">
        <f t="shared" si="28"/>
        <v>35.75</v>
      </c>
      <c r="G136">
        <f>NORMSDIST(-'CALL- OPTION'!G136)</f>
        <v>5.7260090390353742E-2</v>
      </c>
      <c r="H136">
        <f>NORMSDIST(-'CALL- OPTION'!I136)</f>
        <v>9.2056389288843243E-2</v>
      </c>
      <c r="I136">
        <f t="shared" si="23"/>
        <v>0.24145241187232314</v>
      </c>
      <c r="J136">
        <f t="shared" si="29"/>
        <v>35.75</v>
      </c>
      <c r="K136">
        <f>NORMSDIST(-'CALL- OPTION'!N136)</f>
        <v>0.11118456613668812</v>
      </c>
      <c r="L136">
        <f>NORMSDIST(-'CALL- OPTION'!P136)</f>
        <v>0.19305341924492203</v>
      </c>
      <c r="M136">
        <f t="shared" si="24"/>
        <v>0.797495242017904</v>
      </c>
      <c r="N136">
        <f t="shared" si="30"/>
        <v>35.75</v>
      </c>
      <c r="O136">
        <f>NORMSDIST(-'CALL- OPTION'!T136)</f>
        <v>0.1397393274500032</v>
      </c>
      <c r="P136">
        <f>NORMSDIST(-'CALL- OPTION'!V136)</f>
        <v>0.25833774354018585</v>
      </c>
      <c r="Q136">
        <f t="shared" si="25"/>
        <v>1.3546908171330232</v>
      </c>
      <c r="R136">
        <f t="shared" si="31"/>
        <v>35.75</v>
      </c>
      <c r="S136">
        <f>NORMSDIST(-'CALL- OPTION'!Z136)</f>
        <v>0.17448246196875516</v>
      </c>
      <c r="T136">
        <f>NORMSDIST(-'CALL- OPTION'!AB136)</f>
        <v>0.33120113442425703</v>
      </c>
      <c r="U136">
        <f t="shared" si="26"/>
        <v>1.8580599581958479</v>
      </c>
      <c r="W136">
        <f t="shared" si="27"/>
        <v>36</v>
      </c>
      <c r="X136">
        <v>0</v>
      </c>
      <c r="Y136">
        <v>0.22753212548169444</v>
      </c>
      <c r="Z136">
        <v>0.77016275274219348</v>
      </c>
      <c r="AA136">
        <v>1.3202010940624547</v>
      </c>
      <c r="AB136">
        <v>1.8195131071873103</v>
      </c>
      <c r="AE136">
        <v>0.11483113225094448</v>
      </c>
      <c r="AF136">
        <v>35.75</v>
      </c>
      <c r="AG136">
        <f t="shared" si="32"/>
        <v>-2.0011152245107642</v>
      </c>
    </row>
    <row r="137" spans="5:33" x14ac:dyDescent="0.25">
      <c r="E137">
        <f t="shared" si="22"/>
        <v>0</v>
      </c>
      <c r="F137">
        <f t="shared" si="28"/>
        <v>36</v>
      </c>
      <c r="G137">
        <f>NORMSDIST(-'CALL- OPTION'!G137)</f>
        <v>5.4128995670387439E-2</v>
      </c>
      <c r="H137">
        <f>NORMSDIST(-'CALL- OPTION'!I137)</f>
        <v>8.7538058074863909E-2</v>
      </c>
      <c r="I137">
        <f t="shared" si="23"/>
        <v>0.22753212548169444</v>
      </c>
      <c r="J137">
        <f t="shared" si="29"/>
        <v>36</v>
      </c>
      <c r="K137">
        <f>NORMSDIST(-'CALL- OPTION'!N137)</f>
        <v>0.1074945447613459</v>
      </c>
      <c r="L137">
        <f>NORMSDIST(-'CALL- OPTION'!P137)</f>
        <v>0.18769842851233498</v>
      </c>
      <c r="M137">
        <f t="shared" si="24"/>
        <v>0.77016275274219348</v>
      </c>
      <c r="N137">
        <f t="shared" si="30"/>
        <v>36</v>
      </c>
      <c r="O137">
        <f>NORMSDIST(-'CALL- OPTION'!T137)</f>
        <v>0.13619293986990696</v>
      </c>
      <c r="P137">
        <f>NORMSDIST(-'CALL- OPTION'!V137)</f>
        <v>0.25316214432847295</v>
      </c>
      <c r="Q137">
        <f t="shared" si="25"/>
        <v>1.3202010940624547</v>
      </c>
      <c r="R137">
        <f t="shared" si="31"/>
        <v>36</v>
      </c>
      <c r="S137">
        <f>NORMSDIST(-'CALL- OPTION'!Z137)</f>
        <v>0.1709199276384919</v>
      </c>
      <c r="T137">
        <f>NORMSDIST(-'CALL- OPTION'!AB137)</f>
        <v>0.32616191926521876</v>
      </c>
      <c r="U137">
        <f t="shared" si="26"/>
        <v>1.8195131071873103</v>
      </c>
      <c r="W137">
        <f t="shared" si="27"/>
        <v>36.25</v>
      </c>
      <c r="X137">
        <v>0</v>
      </c>
      <c r="Y137">
        <v>0.21437480350480675</v>
      </c>
      <c r="Z137">
        <v>0.74373849436909367</v>
      </c>
      <c r="AA137">
        <v>1.2865871812650829</v>
      </c>
      <c r="AB137">
        <v>1.7817873006619331</v>
      </c>
      <c r="AE137">
        <v>0.10984632916360315</v>
      </c>
      <c r="AF137">
        <v>36</v>
      </c>
      <c r="AG137">
        <f t="shared" si="32"/>
        <v>-1.9282699656285047</v>
      </c>
    </row>
    <row r="138" spans="5:33" x14ac:dyDescent="0.25">
      <c r="E138">
        <f t="shared" si="22"/>
        <v>0</v>
      </c>
      <c r="F138">
        <f t="shared" si="28"/>
        <v>36.25</v>
      </c>
      <c r="G138">
        <f>NORMSDIST(-'CALL- OPTION'!G138)</f>
        <v>5.1155233640243755E-2</v>
      </c>
      <c r="H138">
        <f>NORMSDIST(-'CALL- OPTION'!I138)</f>
        <v>8.3216861713930529E-2</v>
      </c>
      <c r="I138">
        <f t="shared" si="23"/>
        <v>0.21437480350480675</v>
      </c>
      <c r="J138">
        <f t="shared" si="29"/>
        <v>36.25</v>
      </c>
      <c r="K138">
        <f>NORMSDIST(-'CALL- OPTION'!N138)</f>
        <v>0.10391822779326605</v>
      </c>
      <c r="L138">
        <f>NORMSDIST(-'CALL- OPTION'!P138)</f>
        <v>0.18247227932347787</v>
      </c>
      <c r="M138">
        <f t="shared" si="24"/>
        <v>0.74373849436909367</v>
      </c>
      <c r="N138">
        <f t="shared" si="30"/>
        <v>36.25</v>
      </c>
      <c r="O138">
        <f>NORMSDIST(-'CALL- OPTION'!T138)</f>
        <v>0.13273254411751367</v>
      </c>
      <c r="P138">
        <f>NORMSDIST(-'CALL- OPTION'!V138)</f>
        <v>0.24807684901890098</v>
      </c>
      <c r="Q138">
        <f t="shared" si="25"/>
        <v>1.2865871812650829</v>
      </c>
      <c r="R138">
        <f t="shared" si="31"/>
        <v>36.25</v>
      </c>
      <c r="S138">
        <f>NORMSDIST(-'CALL- OPTION'!Z138)</f>
        <v>0.16742844626812062</v>
      </c>
      <c r="T138">
        <f>NORMSDIST(-'CALL- OPTION'!AB138)</f>
        <v>0.32118879237291598</v>
      </c>
      <c r="U138">
        <f t="shared" si="26"/>
        <v>1.7817873006619331</v>
      </c>
      <c r="W138">
        <f t="shared" si="27"/>
        <v>36.5</v>
      </c>
      <c r="X138">
        <v>0</v>
      </c>
      <c r="Y138">
        <v>0.20194196091470928</v>
      </c>
      <c r="Z138">
        <v>0.7181944076201674</v>
      </c>
      <c r="AA138">
        <v>1.2538278058411851</v>
      </c>
      <c r="AB138">
        <v>1.7448652763045551</v>
      </c>
      <c r="AE138">
        <v>0.10502939997557231</v>
      </c>
      <c r="AF138">
        <v>36.25</v>
      </c>
      <c r="AG138">
        <f t="shared" si="32"/>
        <v>-1.8571109540405661</v>
      </c>
    </row>
    <row r="139" spans="5:33" x14ac:dyDescent="0.25">
      <c r="E139">
        <f t="shared" si="22"/>
        <v>0</v>
      </c>
      <c r="F139">
        <f t="shared" si="28"/>
        <v>36.5</v>
      </c>
      <c r="G139">
        <f>NORMSDIST(-'CALL- OPTION'!G139)</f>
        <v>4.8332051018355776E-2</v>
      </c>
      <c r="H139">
        <f>NORMSDIST(-'CALL- OPTION'!I139)</f>
        <v>7.9086083318141875E-2</v>
      </c>
      <c r="I139">
        <f t="shared" si="23"/>
        <v>0.20194196091470928</v>
      </c>
      <c r="J139">
        <f t="shared" si="29"/>
        <v>36.5</v>
      </c>
      <c r="K139">
        <f>NORMSDIST(-'CALL- OPTION'!N139)</f>
        <v>0.1004526868016373</v>
      </c>
      <c r="L139">
        <f>NORMSDIST(-'CALL- OPTION'!P139)</f>
        <v>0.17737296245333603</v>
      </c>
      <c r="M139">
        <f t="shared" si="24"/>
        <v>0.7181944076201674</v>
      </c>
      <c r="N139">
        <f t="shared" si="30"/>
        <v>36.5</v>
      </c>
      <c r="O139">
        <f>NORMSDIST(-'CALL- OPTION'!T139)</f>
        <v>0.12935634298147147</v>
      </c>
      <c r="P139">
        <f>NORMSDIST(-'CALL- OPTION'!V139)</f>
        <v>0.24308094728893381</v>
      </c>
      <c r="Q139">
        <f t="shared" si="25"/>
        <v>1.2538278058411851</v>
      </c>
      <c r="R139">
        <f t="shared" si="31"/>
        <v>36.5</v>
      </c>
      <c r="S139">
        <f>NORMSDIST(-'CALL- OPTION'!Z139)</f>
        <v>0.16400677859395185</v>
      </c>
      <c r="T139">
        <f>NORMSDIST(-'CALL- OPTION'!AB139)</f>
        <v>0.31628137713949345</v>
      </c>
      <c r="U139">
        <f t="shared" si="26"/>
        <v>1.7448652763045551</v>
      </c>
      <c r="W139">
        <f t="shared" si="27"/>
        <v>36.75</v>
      </c>
      <c r="X139">
        <v>0</v>
      </c>
      <c r="Y139">
        <v>0.19019677692760295</v>
      </c>
      <c r="Z139">
        <v>0.6935031606081381</v>
      </c>
      <c r="AA139">
        <v>1.2219021417175222</v>
      </c>
      <c r="AB139">
        <v>1.7087300995522101</v>
      </c>
      <c r="AE139">
        <v>0.10037849957419621</v>
      </c>
      <c r="AF139">
        <v>36.5</v>
      </c>
      <c r="AG139">
        <f t="shared" si="32"/>
        <v>-1.7876712262096752</v>
      </c>
    </row>
    <row r="140" spans="5:33" x14ac:dyDescent="0.25">
      <c r="E140">
        <f t="shared" si="22"/>
        <v>0</v>
      </c>
      <c r="F140">
        <f t="shared" si="28"/>
        <v>36.75</v>
      </c>
      <c r="G140">
        <f>NORMSDIST(-'CALL- OPTION'!G140)</f>
        <v>4.5652887764560023E-2</v>
      </c>
      <c r="H140">
        <f>NORMSDIST(-'CALL- OPTION'!I140)</f>
        <v>7.5139086957030407E-2</v>
      </c>
      <c r="I140">
        <f t="shared" si="23"/>
        <v>0.19019677692760295</v>
      </c>
      <c r="J140">
        <f t="shared" si="29"/>
        <v>36.75</v>
      </c>
      <c r="K140">
        <f>NORMSDIST(-'CALL- OPTION'!N140)</f>
        <v>9.70950314768321E-2</v>
      </c>
      <c r="L140">
        <f>NORMSDIST(-'CALL- OPTION'!P140)</f>
        <v>0.17239843631137727</v>
      </c>
      <c r="M140">
        <f t="shared" si="24"/>
        <v>0.6935031606081381</v>
      </c>
      <c r="N140">
        <f t="shared" si="30"/>
        <v>36.75</v>
      </c>
      <c r="O140">
        <f>NORMSDIST(-'CALL- OPTION'!T140)</f>
        <v>0.12606255922449511</v>
      </c>
      <c r="P140">
        <f>NORMSDIST(-'CALL- OPTION'!V140)</f>
        <v>0.2381735037429604</v>
      </c>
      <c r="Q140">
        <f t="shared" si="25"/>
        <v>1.2219021417175222</v>
      </c>
      <c r="R140">
        <f t="shared" si="31"/>
        <v>36.75</v>
      </c>
      <c r="S140">
        <f>NORMSDIST(-'CALL- OPTION'!Z140)</f>
        <v>0.16065369618997441</v>
      </c>
      <c r="T140">
        <f>NORMSDIST(-'CALL- OPTION'!AB140)</f>
        <v>0.31143927596088355</v>
      </c>
      <c r="U140">
        <f t="shared" si="26"/>
        <v>1.7087300995522101</v>
      </c>
      <c r="W140">
        <f t="shared" si="27"/>
        <v>37</v>
      </c>
      <c r="X140">
        <v>0</v>
      </c>
      <c r="Y140">
        <v>0.17910404627126897</v>
      </c>
      <c r="Z140">
        <v>0.66963813902562563</v>
      </c>
      <c r="AA140">
        <v>1.1907898045354983</v>
      </c>
      <c r="AB140">
        <v>1.6733651596552264</v>
      </c>
      <c r="AE140">
        <v>9.5891454033441195E-2</v>
      </c>
      <c r="AF140">
        <v>36.75</v>
      </c>
      <c r="AG140">
        <f t="shared" si="32"/>
        <v>-1.7199768088132903</v>
      </c>
    </row>
    <row r="141" spans="5:33" x14ac:dyDescent="0.25">
      <c r="E141">
        <f t="shared" si="22"/>
        <v>0</v>
      </c>
      <c r="F141">
        <f t="shared" si="28"/>
        <v>37</v>
      </c>
      <c r="G141">
        <f>NORMSDIST(-'CALL- OPTION'!G141)</f>
        <v>4.3111380267505307E-2</v>
      </c>
      <c r="H141">
        <f>NORMSDIST(-'CALL- OPTION'!I141)</f>
        <v>7.1369330157851352E-2</v>
      </c>
      <c r="I141">
        <f t="shared" si="23"/>
        <v>0.17910404627126897</v>
      </c>
      <c r="J141">
        <f t="shared" si="29"/>
        <v>37</v>
      </c>
      <c r="K141">
        <f>NORMSDIST(-'CALL- OPTION'!N141)</f>
        <v>9.384241183602382E-2</v>
      </c>
      <c r="L141">
        <f>NORMSDIST(-'CALL- OPTION'!P141)</f>
        <v>0.16754663177352891</v>
      </c>
      <c r="M141">
        <f t="shared" si="24"/>
        <v>0.66963813902562563</v>
      </c>
      <c r="N141">
        <f t="shared" si="30"/>
        <v>37</v>
      </c>
      <c r="O141">
        <f>NORMSDIST(-'CALL- OPTION'!T141)</f>
        <v>0.12284943651383785</v>
      </c>
      <c r="P141">
        <f>NORMSDIST(-'CALL- OPTION'!V141)</f>
        <v>0.23335356012057495</v>
      </c>
      <c r="Q141">
        <f t="shared" si="25"/>
        <v>1.1907898045354983</v>
      </c>
      <c r="R141">
        <f t="shared" si="31"/>
        <v>37</v>
      </c>
      <c r="S141">
        <f>NORMSDIST(-'CALL- OPTION'!Z141)</f>
        <v>0.15736798204050173</v>
      </c>
      <c r="T141">
        <f>NORMSDIST(-'CALL- OPTION'!AB141)</f>
        <v>0.3066620714966814</v>
      </c>
      <c r="U141">
        <f t="shared" si="26"/>
        <v>1.6733651596552264</v>
      </c>
      <c r="W141">
        <f t="shared" si="27"/>
        <v>37.25</v>
      </c>
      <c r="X141">
        <v>0</v>
      </c>
      <c r="Y141">
        <v>0.16863012978933578</v>
      </c>
      <c r="Z141">
        <v>0.64657343581344495</v>
      </c>
      <c r="AA141">
        <v>1.1604708463185887</v>
      </c>
      <c r="AB141">
        <v>1.6387541656430002</v>
      </c>
      <c r="AE141">
        <v>9.1565796407854033E-2</v>
      </c>
      <c r="AF141">
        <v>37</v>
      </c>
      <c r="AG141">
        <f t="shared" si="32"/>
        <v>-1.6540471684314979</v>
      </c>
    </row>
    <row r="142" spans="5:33" x14ac:dyDescent="0.25">
      <c r="E142">
        <f t="shared" si="22"/>
        <v>0</v>
      </c>
      <c r="F142">
        <f t="shared" si="28"/>
        <v>37.25</v>
      </c>
      <c r="G142">
        <f>NORMSDIST(-'CALL- OPTION'!G142)</f>
        <v>4.0701363486761004E-2</v>
      </c>
      <c r="H142">
        <f>NORMSDIST(-'CALL- OPTION'!I142)</f>
        <v>6.7770375005195407E-2</v>
      </c>
      <c r="I142">
        <f t="shared" si="23"/>
        <v>0.16863012978933578</v>
      </c>
      <c r="J142">
        <f t="shared" si="29"/>
        <v>37.25</v>
      </c>
      <c r="K142">
        <f>NORMSDIST(-'CALL- OPTION'!N142)</f>
        <v>9.0692020183480451E-2</v>
      </c>
      <c r="L142">
        <f>NORMSDIST(-'CALL- OPTION'!P142)</f>
        <v>0.16281545675726894</v>
      </c>
      <c r="M142">
        <f t="shared" si="24"/>
        <v>0.64657343581344495</v>
      </c>
      <c r="N142">
        <f t="shared" si="30"/>
        <v>37.25</v>
      </c>
      <c r="O142">
        <f>NORMSDIST(-'CALL- OPTION'!T142)</f>
        <v>0.11971524025732055</v>
      </c>
      <c r="P142">
        <f>NORMSDIST(-'CALL- OPTION'!V142)</f>
        <v>0.22862013740954137</v>
      </c>
      <c r="Q142">
        <f t="shared" si="25"/>
        <v>1.1604708463185887</v>
      </c>
      <c r="R142">
        <f t="shared" si="31"/>
        <v>37.25</v>
      </c>
      <c r="S142">
        <f>NORMSDIST(-'CALL- OPTION'!Z142)</f>
        <v>0.15414843106268561</v>
      </c>
      <c r="T142">
        <f>NORMSDIST(-'CALL- OPTION'!AB142)</f>
        <v>0.30194932788486339</v>
      </c>
      <c r="U142">
        <f t="shared" si="26"/>
        <v>1.6387541656430002</v>
      </c>
      <c r="W142">
        <f t="shared" si="27"/>
        <v>37.5</v>
      </c>
      <c r="X142">
        <v>0</v>
      </c>
      <c r="Y142">
        <v>0.15874290463081642</v>
      </c>
      <c r="Z142">
        <v>0.62428384036799622</v>
      </c>
      <c r="AA142">
        <v>1.1309257499420458</v>
      </c>
      <c r="AB142">
        <v>1.6048811422056284</v>
      </c>
      <c r="AE142">
        <v>8.7398800579146188E-2</v>
      </c>
      <c r="AF142">
        <v>37.25</v>
      </c>
      <c r="AG142">
        <f t="shared" si="32"/>
        <v>-1.5898956525939962</v>
      </c>
    </row>
    <row r="143" spans="5:33" x14ac:dyDescent="0.25">
      <c r="E143">
        <f t="shared" si="22"/>
        <v>0</v>
      </c>
      <c r="F143">
        <f t="shared" si="28"/>
        <v>37.5</v>
      </c>
      <c r="G143">
        <f>NORMSDIST(-'CALL- OPTION'!G143)</f>
        <v>3.8416872143658097E-2</v>
      </c>
      <c r="H143">
        <f>NORMSDIST(-'CALL- OPTION'!I143)</f>
        <v>6.433589791822035E-2</v>
      </c>
      <c r="I143">
        <f t="shared" si="23"/>
        <v>0.15874290463081642</v>
      </c>
      <c r="J143">
        <f t="shared" si="29"/>
        <v>37.5</v>
      </c>
      <c r="K143">
        <f>NORMSDIST(-'CALL- OPTION'!N143)</f>
        <v>8.7641092840033213E-2</v>
      </c>
      <c r="L143">
        <f>NORMSDIST(-'CALL- OPTION'!P143)</f>
        <v>0.15820280054686545</v>
      </c>
      <c r="M143">
        <f t="shared" si="24"/>
        <v>0.62428384036799622</v>
      </c>
      <c r="N143">
        <f t="shared" si="30"/>
        <v>37.5</v>
      </c>
      <c r="O143">
        <f>NORMSDIST(-'CALL- OPTION'!T143)</f>
        <v>0.11665825835028415</v>
      </c>
      <c r="P143">
        <f>NORMSDIST(-'CALL- OPTION'!V143)</f>
        <v>0.22397223786584089</v>
      </c>
      <c r="Q143">
        <f t="shared" si="25"/>
        <v>1.1309257499420458</v>
      </c>
      <c r="R143">
        <f t="shared" si="31"/>
        <v>37.5</v>
      </c>
      <c r="S143">
        <f>NORMSDIST(-'CALL- OPTION'!Z143)</f>
        <v>0.15099385058157822</v>
      </c>
      <c r="T143">
        <f>NORMSDIST(-'CALL- OPTION'!AB143)</f>
        <v>0.2973005919123306</v>
      </c>
      <c r="U143">
        <f t="shared" si="26"/>
        <v>1.6048811422056284</v>
      </c>
      <c r="W143">
        <f t="shared" si="27"/>
        <v>37.75</v>
      </c>
      <c r="X143">
        <v>0</v>
      </c>
      <c r="Y143">
        <v>0.14941171425149258</v>
      </c>
      <c r="Z143">
        <v>0.60274482734367174</v>
      </c>
      <c r="AA143">
        <v>1.1021354234264527</v>
      </c>
      <c r="AB143">
        <v>1.5717304255021523</v>
      </c>
      <c r="AE143">
        <v>8.3387513159606755E-2</v>
      </c>
      <c r="AF143">
        <v>37.5</v>
      </c>
      <c r="AG143">
        <f t="shared" si="32"/>
        <v>-1.5275299205172219</v>
      </c>
    </row>
    <row r="144" spans="5:33" x14ac:dyDescent="0.25">
      <c r="E144">
        <f t="shared" si="22"/>
        <v>0</v>
      </c>
      <c r="F144">
        <f t="shared" si="28"/>
        <v>37.75</v>
      </c>
      <c r="G144">
        <f>NORMSDIST(-'CALL- OPTION'!G144)</f>
        <v>3.6252141050234457E-2</v>
      </c>
      <c r="H144">
        <f>NORMSDIST(-'CALL- OPTION'!I144)</f>
        <v>6.1059698183363646E-2</v>
      </c>
      <c r="I144">
        <f t="shared" si="23"/>
        <v>0.14941171425149258</v>
      </c>
      <c r="J144">
        <f t="shared" si="29"/>
        <v>37.75</v>
      </c>
      <c r="K144">
        <f>NORMSDIST(-'CALL- OPTION'!N144)</f>
        <v>8.4686911655691893E-2</v>
      </c>
      <c r="L144">
        <f>NORMSDIST(-'CALL- OPTION'!P144)</f>
        <v>0.15370653787602251</v>
      </c>
      <c r="M144">
        <f t="shared" si="24"/>
        <v>0.60274482734367174</v>
      </c>
      <c r="N144">
        <f t="shared" si="30"/>
        <v>37.75</v>
      </c>
      <c r="O144">
        <f>NORMSDIST(-'CALL- OPTION'!T144)</f>
        <v>0.1136768018386099</v>
      </c>
      <c r="P144">
        <f>NORMSDIST(-'CALL- OPTION'!V144)</f>
        <v>0.21940884694323906</v>
      </c>
      <c r="Q144">
        <f t="shared" si="25"/>
        <v>1.1021354234264527</v>
      </c>
      <c r="R144">
        <f t="shared" si="31"/>
        <v>37.75</v>
      </c>
      <c r="S144">
        <f>NORMSDIST(-'CALL- OPTION'!Z144)</f>
        <v>0.14790306076030701</v>
      </c>
      <c r="T144">
        <f>NORMSDIST(-'CALL- OPTION'!AB144)</f>
        <v>0.29271539414228037</v>
      </c>
      <c r="U144">
        <f t="shared" si="26"/>
        <v>1.5717304255021523</v>
      </c>
      <c r="W144">
        <f t="shared" si="27"/>
        <v>38</v>
      </c>
      <c r="X144">
        <v>0</v>
      </c>
      <c r="Y144">
        <v>0.14060731843193985</v>
      </c>
      <c r="Z144">
        <v>0.58193254510280035</v>
      </c>
      <c r="AA144">
        <v>1.074081194075462</v>
      </c>
      <c r="AB144">
        <v>1.5392866589052447</v>
      </c>
      <c r="AE144">
        <v>7.9528783469408143E-2</v>
      </c>
      <c r="AF144">
        <v>37.75</v>
      </c>
      <c r="AG144">
        <f t="shared" si="32"/>
        <v>-1.4669523621098772</v>
      </c>
    </row>
    <row r="145" spans="5:33" x14ac:dyDescent="0.25">
      <c r="E145">
        <f t="shared" si="22"/>
        <v>0</v>
      </c>
      <c r="F145">
        <f t="shared" si="28"/>
        <v>38</v>
      </c>
      <c r="G145">
        <f>NORMSDIST(-'CALL- OPTION'!G145)</f>
        <v>3.4201604660926775E-2</v>
      </c>
      <c r="H145">
        <f>NORMSDIST(-'CALL- OPTION'!I145)</f>
        <v>5.7935705319483131E-2</v>
      </c>
      <c r="I145">
        <f t="shared" si="23"/>
        <v>0.14060731843193985</v>
      </c>
      <c r="J145">
        <f t="shared" si="29"/>
        <v>38</v>
      </c>
      <c r="K145">
        <f>NORMSDIST(-'CALL- OPTION'!N145)</f>
        <v>8.182680531885371E-2</v>
      </c>
      <c r="L145">
        <f>NORMSDIST(-'CALL- OPTION'!P145)</f>
        <v>0.14932453277537625</v>
      </c>
      <c r="M145">
        <f t="shared" si="24"/>
        <v>0.58193254510280035</v>
      </c>
      <c r="N145">
        <f t="shared" si="30"/>
        <v>38</v>
      </c>
      <c r="O145">
        <f>NORMSDIST(-'CALL- OPTION'!T145)</f>
        <v>0.11076920550273543</v>
      </c>
      <c r="P145">
        <f>NORMSDIST(-'CALL- OPTION'!V145)</f>
        <v>0.21492893513484229</v>
      </c>
      <c r="Q145">
        <f t="shared" si="25"/>
        <v>1.074081194075462</v>
      </c>
      <c r="R145">
        <f t="shared" si="31"/>
        <v>38</v>
      </c>
      <c r="S145">
        <f>NORMSDIST(-'CALL- OPTION'!Z145)</f>
        <v>0.14487489498782233</v>
      </c>
      <c r="T145">
        <f>NORMSDIST(-'CALL- OPTION'!AB145)</f>
        <v>0.28819324999941831</v>
      </c>
      <c r="U145">
        <f t="shared" si="26"/>
        <v>1.5392866589052447</v>
      </c>
      <c r="W145">
        <f t="shared" si="27"/>
        <v>38.25</v>
      </c>
      <c r="X145">
        <v>0</v>
      </c>
      <c r="Y145">
        <v>0.13230184349640739</v>
      </c>
      <c r="Z145">
        <v>0.56182380386237529</v>
      </c>
      <c r="AA145">
        <v>1.0467448024769634</v>
      </c>
      <c r="AB145">
        <v>1.5075347886918458</v>
      </c>
      <c r="AE145">
        <v>7.5819291616027087E-2</v>
      </c>
      <c r="AF145">
        <v>38</v>
      </c>
      <c r="AG145">
        <f t="shared" si="32"/>
        <v>-1.4081605040547036</v>
      </c>
    </row>
    <row r="146" spans="5:33" x14ac:dyDescent="0.25">
      <c r="E146">
        <f t="shared" si="22"/>
        <v>0</v>
      </c>
      <c r="F146">
        <f t="shared" si="28"/>
        <v>38.25</v>
      </c>
      <c r="G146">
        <f>NORMSDIST(-'CALL- OPTION'!G146)</f>
        <v>3.2259895926895606E-2</v>
      </c>
      <c r="H146">
        <f>NORMSDIST(-'CALL- OPTION'!I146)</f>
        <v>5.4957985351037048E-2</v>
      </c>
      <c r="I146">
        <f t="shared" si="23"/>
        <v>0.13230184349640739</v>
      </c>
      <c r="J146">
        <f t="shared" si="29"/>
        <v>38.25</v>
      </c>
      <c r="K146">
        <f>NORMSDIST(-'CALL- OPTION'!N146)</f>
        <v>7.9058150475018574E-2</v>
      </c>
      <c r="L146">
        <f>NORMSDIST(-'CALL- OPTION'!P146)</f>
        <v>0.14505464219241351</v>
      </c>
      <c r="M146">
        <f t="shared" si="24"/>
        <v>0.56182380386237529</v>
      </c>
      <c r="N146">
        <f t="shared" si="30"/>
        <v>38.25</v>
      </c>
      <c r="O146">
        <f>NORMSDIST(-'CALL- OPTION'!T146)</f>
        <v>0.10793382836737793</v>
      </c>
      <c r="P146">
        <f>NORMSDIST(-'CALL- OPTION'!V146)</f>
        <v>0.21053145972913315</v>
      </c>
      <c r="Q146">
        <f t="shared" si="25"/>
        <v>1.0467448024769634</v>
      </c>
      <c r="R146">
        <f t="shared" si="31"/>
        <v>38.25</v>
      </c>
      <c r="S146">
        <f>NORMSDIST(-'CALL- OPTION'!Z146)</f>
        <v>0.14190820022656353</v>
      </c>
      <c r="T146">
        <f>NORMSDIST(-'CALL- OPTION'!AB146)</f>
        <v>0.28373366081403384</v>
      </c>
      <c r="U146">
        <f t="shared" si="26"/>
        <v>1.5075347886918458</v>
      </c>
      <c r="W146">
        <f t="shared" si="27"/>
        <v>38.5</v>
      </c>
      <c r="X146">
        <v>0</v>
      </c>
      <c r="Y146">
        <v>0.12446873289740701</v>
      </c>
      <c r="Z146">
        <v>0.54239606358363579</v>
      </c>
      <c r="AA146">
        <v>1.0201083963856128</v>
      </c>
      <c r="AB146">
        <v>1.4764600596884581</v>
      </c>
      <c r="AE146">
        <v>7.2255574713576798E-2</v>
      </c>
      <c r="AF146">
        <v>38.25</v>
      </c>
      <c r="AG146">
        <f t="shared" si="32"/>
        <v>-1.3511474019864027</v>
      </c>
    </row>
    <row r="147" spans="5:33" x14ac:dyDescent="0.25">
      <c r="E147">
        <f t="shared" si="22"/>
        <v>0</v>
      </c>
      <c r="F147">
        <f t="shared" si="28"/>
        <v>38.5</v>
      </c>
      <c r="G147">
        <f>NORMSDIST(-'CALL- OPTION'!G147)</f>
        <v>3.0421844528134769E-2</v>
      </c>
      <c r="H147">
        <f>NORMSDIST(-'CALL- OPTION'!I147)</f>
        <v>5.2120746063229501E-2</v>
      </c>
      <c r="I147">
        <f t="shared" si="23"/>
        <v>0.12446873289740701</v>
      </c>
      <c r="J147">
        <f t="shared" si="29"/>
        <v>38.5</v>
      </c>
      <c r="K147">
        <f>NORMSDIST(-'CALL- OPTION'!N147)</f>
        <v>7.6378372667394723E-2</v>
      </c>
      <c r="L147">
        <f>NORMSDIST(-'CALL- OPTION'!P147)</f>
        <v>0.1408947193914786</v>
      </c>
      <c r="M147">
        <f t="shared" si="24"/>
        <v>0.54239606358363579</v>
      </c>
      <c r="N147">
        <f t="shared" si="30"/>
        <v>38.5</v>
      </c>
      <c r="O147">
        <f>NORMSDIST(-'CALL- OPTION'!T147)</f>
        <v>0.10516905414147072</v>
      </c>
      <c r="P147">
        <f>NORMSDIST(-'CALL- OPTION'!V147)</f>
        <v>0.20621536648298314</v>
      </c>
      <c r="Q147">
        <f t="shared" si="25"/>
        <v>1.0201083963856128</v>
      </c>
      <c r="R147">
        <f t="shared" si="31"/>
        <v>38.5</v>
      </c>
      <c r="S147">
        <f>NORMSDIST(-'CALL- OPTION'!Z147)</f>
        <v>0.13900183732229346</v>
      </c>
      <c r="T147">
        <f>NORMSDIST(-'CALL- OPTION'!AB147)</f>
        <v>0.27933611482596821</v>
      </c>
      <c r="U147">
        <f t="shared" si="26"/>
        <v>1.4764600596884581</v>
      </c>
      <c r="W147">
        <f t="shared" si="27"/>
        <v>38.75</v>
      </c>
      <c r="X147">
        <v>0</v>
      </c>
      <c r="Y147">
        <v>0.11708269831267382</v>
      </c>
      <c r="Z147">
        <v>0.52362742164746834</v>
      </c>
      <c r="AA147">
        <v>0.99415452450363606</v>
      </c>
      <c r="AB147">
        <v>1.4460480108793687</v>
      </c>
      <c r="AE147">
        <v>6.8834051287962966E-2</v>
      </c>
      <c r="AF147">
        <v>38.5</v>
      </c>
      <c r="AG147">
        <f t="shared" si="32"/>
        <v>-1.2959020179805987</v>
      </c>
    </row>
    <row r="148" spans="5:33" x14ac:dyDescent="0.25">
      <c r="E148">
        <f t="shared" si="22"/>
        <v>0</v>
      </c>
      <c r="F148">
        <f t="shared" si="28"/>
        <v>38.75</v>
      </c>
      <c r="G148">
        <f>NORMSDIST(-'CALL- OPTION'!G148)</f>
        <v>2.8682474553831081E-2</v>
      </c>
      <c r="H148">
        <f>NORMSDIST(-'CALL- OPTION'!I148)</f>
        <v>4.9418341311058461E-2</v>
      </c>
      <c r="I148">
        <f t="shared" si="23"/>
        <v>0.11708269831267382</v>
      </c>
      <c r="J148">
        <f t="shared" si="29"/>
        <v>38.75</v>
      </c>
      <c r="K148">
        <f>NORMSDIST(-'CALL- OPTION'!N148)</f>
        <v>7.378494711125233E-2</v>
      </c>
      <c r="L148">
        <f>NORMSDIST(-'CALL- OPTION'!P148)</f>
        <v>0.13684261714158488</v>
      </c>
      <c r="M148">
        <f t="shared" si="24"/>
        <v>0.52362742164746834</v>
      </c>
      <c r="N148">
        <f t="shared" si="30"/>
        <v>38.75</v>
      </c>
      <c r="O148">
        <f>NORMSDIST(-'CALL- OPTION'!T148)</f>
        <v>0.10247329159261777</v>
      </c>
      <c r="P148">
        <f>NORMSDIST(-'CALL- OPTION'!V148)</f>
        <v>0.20197959121414827</v>
      </c>
      <c r="Q148">
        <f t="shared" si="25"/>
        <v>0.99415452450363606</v>
      </c>
      <c r="R148">
        <f t="shared" si="31"/>
        <v>38.75</v>
      </c>
      <c r="S148">
        <f>NORMSDIST(-'CALL- OPTION'!Z148)</f>
        <v>0.1361546812782449</v>
      </c>
      <c r="T148">
        <f>NORMSDIST(-'CALL- OPTION'!AB148)</f>
        <v>0.27500008814950427</v>
      </c>
      <c r="U148">
        <f t="shared" si="26"/>
        <v>1.4460480108793687</v>
      </c>
      <c r="W148">
        <f t="shared" si="27"/>
        <v>39</v>
      </c>
      <c r="X148">
        <v>0</v>
      </c>
      <c r="Y148">
        <v>0.11011967138409573</v>
      </c>
      <c r="Z148">
        <v>0.50549660035588273</v>
      </c>
      <c r="AA148">
        <v>0.96886613017580636</v>
      </c>
      <c r="AB148">
        <v>1.4162844709855342</v>
      </c>
      <c r="AE148">
        <v>6.5551043920550486E-2</v>
      </c>
      <c r="AF148">
        <v>38.75</v>
      </c>
      <c r="AG148">
        <f t="shared" si="32"/>
        <v>-1.242409582747009</v>
      </c>
    </row>
    <row r="149" spans="5:33" x14ac:dyDescent="0.25">
      <c r="E149">
        <f t="shared" si="22"/>
        <v>0</v>
      </c>
      <c r="F149">
        <f t="shared" si="28"/>
        <v>39</v>
      </c>
      <c r="G149">
        <f>NORMSDIST(-'CALL- OPTION'!G149)</f>
        <v>2.7037001696839272E-2</v>
      </c>
      <c r="H149">
        <f>NORMSDIST(-'CALL- OPTION'!I149)</f>
        <v>4.6845274451967948E-2</v>
      </c>
      <c r="I149">
        <f t="shared" si="23"/>
        <v>0.11011967138409573</v>
      </c>
      <c r="J149">
        <f t="shared" si="29"/>
        <v>39</v>
      </c>
      <c r="K149">
        <f>NORMSDIST(-'CALL- OPTION'!N149)</f>
        <v>7.1275399313358745E-2</v>
      </c>
      <c r="L149">
        <f>NORMSDIST(-'CALL- OPTION'!P149)</f>
        <v>0.13289619069977035</v>
      </c>
      <c r="M149">
        <f t="shared" si="24"/>
        <v>0.50549660035588273</v>
      </c>
      <c r="N149">
        <f t="shared" si="30"/>
        <v>39</v>
      </c>
      <c r="O149">
        <f>NORMSDIST(-'CALL- OPTION'!T149)</f>
        <v>9.984497486017084E-2</v>
      </c>
      <c r="P149">
        <f>NORMSDIST(-'CALL- OPTION'!V149)</f>
        <v>0.19782306131574393</v>
      </c>
      <c r="Q149">
        <f t="shared" si="25"/>
        <v>0.96886613017580636</v>
      </c>
      <c r="R149">
        <f t="shared" si="31"/>
        <v>39</v>
      </c>
      <c r="S149">
        <f>NORMSDIST(-'CALL- OPTION'!Z149)</f>
        <v>0.13336562149563025</v>
      </c>
      <c r="T149">
        <f>NORMSDIST(-'CALL- OPTION'!AB149)</f>
        <v>0.27072504570021172</v>
      </c>
      <c r="U149">
        <f t="shared" si="26"/>
        <v>1.4162844709855342</v>
      </c>
      <c r="W149">
        <f t="shared" si="27"/>
        <v>39.25</v>
      </c>
      <c r="X149">
        <v>0</v>
      </c>
      <c r="Y149">
        <v>0.10355675621230875</v>
      </c>
      <c r="Z149">
        <v>0.48798293429681161</v>
      </c>
      <c r="AA149">
        <v>0.94422654501338954</v>
      </c>
      <c r="AB149">
        <v>1.387155554021283</v>
      </c>
      <c r="AE149">
        <v>6.2402800188577204E-2</v>
      </c>
      <c r="AF149">
        <v>39</v>
      </c>
      <c r="AG149">
        <f t="shared" si="32"/>
        <v>-1.1906519420821369</v>
      </c>
    </row>
    <row r="150" spans="5:33" x14ac:dyDescent="0.25">
      <c r="E150">
        <f t="shared" si="22"/>
        <v>0</v>
      </c>
      <c r="F150">
        <f t="shared" si="28"/>
        <v>39.25</v>
      </c>
      <c r="G150">
        <f>NORMSDIST(-'CALL- OPTION'!G150)</f>
        <v>2.548083002364435E-2</v>
      </c>
      <c r="H150">
        <f>NORMSDIST(-'CALL- OPTION'!I150)</f>
        <v>4.4396200969372024E-2</v>
      </c>
      <c r="I150">
        <f t="shared" si="23"/>
        <v>0.10355675621230875</v>
      </c>
      <c r="J150">
        <f t="shared" si="29"/>
        <v>39.25</v>
      </c>
      <c r="K150">
        <f>NORMSDIST(-'CALL- OPTION'!N150)</f>
        <v>6.8847305547316343E-2</v>
      </c>
      <c r="L150">
        <f>NORMSDIST(-'CALL- OPTION'!P150)</f>
        <v>0.12905330059771894</v>
      </c>
      <c r="M150">
        <f t="shared" si="24"/>
        <v>0.48798293429681161</v>
      </c>
      <c r="N150">
        <f t="shared" si="30"/>
        <v>39.25</v>
      </c>
      <c r="O150">
        <f>NORMSDIST(-'CALL- OPTION'!T150)</f>
        <v>9.7282563710846565E-2</v>
      </c>
      <c r="P150">
        <f>NORMSDIST(-'CALL- OPTION'!V150)</f>
        <v>0.19374469719518761</v>
      </c>
      <c r="Q150">
        <f t="shared" si="25"/>
        <v>0.94422654501338954</v>
      </c>
      <c r="R150">
        <f t="shared" si="31"/>
        <v>39.25</v>
      </c>
      <c r="S150">
        <f>NORMSDIST(-'CALL- OPTION'!Z150)</f>
        <v>0.13063356198247011</v>
      </c>
      <c r="T150">
        <f>NORMSDIST(-'CALL- OPTION'!AB150)</f>
        <v>0.26651044208477259</v>
      </c>
      <c r="U150">
        <f t="shared" si="26"/>
        <v>1.387155554021283</v>
      </c>
      <c r="W150">
        <f t="shared" si="27"/>
        <v>39.5</v>
      </c>
      <c r="X150">
        <v>0</v>
      </c>
      <c r="Y150">
        <v>9.7372182705897425E-2</v>
      </c>
      <c r="Z150">
        <v>0.47106635760701421</v>
      </c>
      <c r="AA150">
        <v>0.92021948246097818</v>
      </c>
      <c r="AB150">
        <v>1.3586476548356918</v>
      </c>
      <c r="AE150">
        <v>5.9385511964989673E-2</v>
      </c>
      <c r="AF150">
        <v>39.25</v>
      </c>
      <c r="AG150">
        <f t="shared" si="32"/>
        <v>-1.1406078872835144</v>
      </c>
    </row>
    <row r="151" spans="5:33" x14ac:dyDescent="0.25">
      <c r="E151">
        <f t="shared" si="22"/>
        <v>0</v>
      </c>
      <c r="F151">
        <f t="shared" si="28"/>
        <v>39.5</v>
      </c>
      <c r="G151">
        <f>NORMSDIST(-'CALL- OPTION'!G151)</f>
        <v>2.4009548376817159E-2</v>
      </c>
      <c r="H151">
        <f>NORMSDIST(-'CALL- OPTION'!I151)</f>
        <v>4.2065930351724241E-2</v>
      </c>
      <c r="I151">
        <f t="shared" si="23"/>
        <v>9.7372182705897425E-2</v>
      </c>
      <c r="J151">
        <f t="shared" si="29"/>
        <v>39.5</v>
      </c>
      <c r="K151">
        <f>NORMSDIST(-'CALL- OPTION'!N151)</f>
        <v>6.6498293195117644E-2</v>
      </c>
      <c r="L151">
        <f>NORMSDIST(-'CALL- OPTION'!P151)</f>
        <v>0.1253118152393343</v>
      </c>
      <c r="M151">
        <f t="shared" si="24"/>
        <v>0.47106635760701421</v>
      </c>
      <c r="N151">
        <f t="shared" si="30"/>
        <v>39.5</v>
      </c>
      <c r="O151">
        <f>NORMSDIST(-'CALL- OPTION'!T151)</f>
        <v>9.4784543740613555E-2</v>
      </c>
      <c r="P151">
        <f>NORMSDIST(-'CALL- OPTION'!V151)</f>
        <v>0.18974341364007799</v>
      </c>
      <c r="Q151">
        <f t="shared" si="25"/>
        <v>0.92021948246097818</v>
      </c>
      <c r="R151">
        <f t="shared" si="31"/>
        <v>39.5</v>
      </c>
      <c r="S151">
        <f>NORMSDIST(-'CALL- OPTION'!Z151)</f>
        <v>0.12795742153260733</v>
      </c>
      <c r="T151">
        <f>NORMSDIST(-'CALL- OPTION'!AB151)</f>
        <v>0.26235572245481531</v>
      </c>
      <c r="U151">
        <f t="shared" si="26"/>
        <v>1.3586476548356918</v>
      </c>
      <c r="W151">
        <f t="shared" si="27"/>
        <v>39.75</v>
      </c>
      <c r="X151">
        <v>0</v>
      </c>
      <c r="Y151">
        <v>9.1545260870370515E-2</v>
      </c>
      <c r="Z151">
        <v>0.4547273911653269</v>
      </c>
      <c r="AA151">
        <v>0.89682903131922176</v>
      </c>
      <c r="AB151">
        <v>1.3307474446448007</v>
      </c>
      <c r="AE151">
        <v>5.6495333143805997E-2</v>
      </c>
      <c r="AF151">
        <v>39.5</v>
      </c>
      <c r="AG151">
        <f t="shared" si="32"/>
        <v>-1.0922534693593895</v>
      </c>
    </row>
    <row r="152" spans="5:33" x14ac:dyDescent="0.25">
      <c r="E152">
        <f t="shared" si="22"/>
        <v>0</v>
      </c>
      <c r="F152">
        <f t="shared" si="28"/>
        <v>39.75</v>
      </c>
      <c r="G152">
        <f>NORMSDIST(-'CALL- OPTION'!G152)</f>
        <v>2.2618926462750388E-2</v>
      </c>
      <c r="H152">
        <f>NORMSDIST(-'CALL- OPTION'!I152)</f>
        <v>3.9849427289093013E-2</v>
      </c>
      <c r="I152">
        <f t="shared" si="23"/>
        <v>9.1545260870370515E-2</v>
      </c>
      <c r="J152">
        <f t="shared" si="29"/>
        <v>39.75</v>
      </c>
      <c r="K152">
        <f>NORMSDIST(-'CALL- OPTION'!N152)</f>
        <v>6.4226040964734568E-2</v>
      </c>
      <c r="L152">
        <f>NORMSDIST(-'CALL- OPTION'!P152)</f>
        <v>0.12166961331688557</v>
      </c>
      <c r="M152">
        <f t="shared" si="24"/>
        <v>0.4547273911653269</v>
      </c>
      <c r="N152">
        <f t="shared" si="30"/>
        <v>39.75</v>
      </c>
      <c r="O152">
        <f>NORMSDIST(-'CALL- OPTION'!T152)</f>
        <v>9.2349426526401268E-2</v>
      </c>
      <c r="P152">
        <f>NORMSDIST(-'CALL- OPTION'!V152)</f>
        <v>0.1858181211134578</v>
      </c>
      <c r="Q152">
        <f t="shared" si="25"/>
        <v>0.89682903131922176</v>
      </c>
      <c r="R152">
        <f t="shared" si="31"/>
        <v>39.75</v>
      </c>
      <c r="S152">
        <f>NORMSDIST(-'CALL- OPTION'!Z152)</f>
        <v>0.12533613387668613</v>
      </c>
      <c r="T152">
        <f>NORMSDIST(-'CALL- OPTION'!AB152)</f>
        <v>0.25826032332577031</v>
      </c>
      <c r="U152">
        <f t="shared" si="26"/>
        <v>1.3307474446448007</v>
      </c>
      <c r="W152">
        <f t="shared" si="27"/>
        <v>40</v>
      </c>
      <c r="X152">
        <v>0</v>
      </c>
      <c r="Y152">
        <v>8.6056336109428089E-2</v>
      </c>
      <c r="Z152">
        <v>0.43894712974597061</v>
      </c>
      <c r="AA152">
        <v>0.87403964923552024</v>
      </c>
      <c r="AB152">
        <v>1.3034418665606262</v>
      </c>
      <c r="AE152">
        <v>5.3728395859639913E-2</v>
      </c>
      <c r="AF152">
        <v>39.75</v>
      </c>
      <c r="AG152">
        <f t="shared" si="32"/>
        <v>-1.0455622969856375</v>
      </c>
    </row>
    <row r="153" spans="5:33" x14ac:dyDescent="0.25">
      <c r="E153">
        <f t="shared" si="22"/>
        <v>0</v>
      </c>
      <c r="F153">
        <f t="shared" si="28"/>
        <v>40</v>
      </c>
      <c r="G153">
        <f>NORMSDIST(-'CALL- OPTION'!G153)</f>
        <v>2.1304910673400679E-2</v>
      </c>
      <c r="H153">
        <f>NORMSDIST(-'CALL- OPTION'!I153)</f>
        <v>3.7741812246406228E-2</v>
      </c>
      <c r="I153">
        <f t="shared" si="23"/>
        <v>8.6056336109428089E-2</v>
      </c>
      <c r="J153">
        <f t="shared" si="29"/>
        <v>40</v>
      </c>
      <c r="K153">
        <f>NORMSDIST(-'CALL- OPTION'!N153)</f>
        <v>6.202827899307814E-2</v>
      </c>
      <c r="L153">
        <f>NORMSDIST(-'CALL- OPTION'!P153)</f>
        <v>0.11812458605325822</v>
      </c>
      <c r="M153">
        <f t="shared" si="24"/>
        <v>0.43894712974597061</v>
      </c>
      <c r="N153">
        <f t="shared" si="30"/>
        <v>40</v>
      </c>
      <c r="O153">
        <f>NORMSDIST(-'CALL- OPTION'!T153)</f>
        <v>8.997574973101044E-2</v>
      </c>
      <c r="P153">
        <f>NORMSDIST(-'CALL- OPTION'!V153)</f>
        <v>0.18196772698087951</v>
      </c>
      <c r="Q153">
        <f t="shared" si="25"/>
        <v>0.87403964923552024</v>
      </c>
      <c r="R153">
        <f t="shared" si="31"/>
        <v>40</v>
      </c>
      <c r="S153">
        <f>NORMSDIST(-'CALL- OPTION'!Z153)</f>
        <v>0.12276864780679256</v>
      </c>
      <c r="T153">
        <f>NORMSDIST(-'CALL- OPTION'!AB153)</f>
        <v>0.25422367336175761</v>
      </c>
      <c r="U153">
        <f t="shared" si="26"/>
        <v>1.3034418665606262</v>
      </c>
      <c r="W153">
        <f t="shared" si="27"/>
        <v>40.25</v>
      </c>
      <c r="X153">
        <v>0</v>
      </c>
      <c r="Y153">
        <v>8.0886745599334287E-2</v>
      </c>
      <c r="Z153">
        <v>0.42370722915957604</v>
      </c>
      <c r="AA153">
        <v>0.85183615617401642</v>
      </c>
      <c r="AB153">
        <v>1.2767181311224283</v>
      </c>
      <c r="AE153">
        <v>5.1080825271739391E-2</v>
      </c>
      <c r="AF153">
        <v>40</v>
      </c>
      <c r="AG153">
        <f t="shared" si="32"/>
        <v>-1.0005058182662652</v>
      </c>
    </row>
    <row r="154" spans="5:33" x14ac:dyDescent="0.25">
      <c r="E154">
        <f t="shared" si="22"/>
        <v>0</v>
      </c>
      <c r="F154">
        <f t="shared" si="28"/>
        <v>40.25</v>
      </c>
      <c r="G154">
        <f>NORMSDIST(-'CALL- OPTION'!G154)</f>
        <v>2.0063619686869653E-2</v>
      </c>
      <c r="H154">
        <f>NORMSDIST(-'CALL- OPTION'!I154)</f>
        <v>3.5738361469674726E-2</v>
      </c>
      <c r="I154">
        <f t="shared" si="23"/>
        <v>8.0886745599334287E-2</v>
      </c>
      <c r="J154">
        <f t="shared" si="29"/>
        <v>40.25</v>
      </c>
      <c r="K154">
        <f>NORMSDIST(-'CALL- OPTION'!N154)</f>
        <v>5.9902788843188115E-2</v>
      </c>
      <c r="L154">
        <f>NORMSDIST(-'CALL- OPTION'!P154)</f>
        <v>0.11467463927773891</v>
      </c>
      <c r="M154">
        <f t="shared" si="24"/>
        <v>0.42370722915957604</v>
      </c>
      <c r="N154">
        <f t="shared" si="30"/>
        <v>40.25</v>
      </c>
      <c r="O154">
        <f>NORMSDIST(-'CALL- OPTION'!T154)</f>
        <v>8.7662077164435526E-2</v>
      </c>
      <c r="P154">
        <f>NORMSDIST(-'CALL- OPTION'!V154)</f>
        <v>0.17819113667165939</v>
      </c>
      <c r="Q154">
        <f t="shared" si="25"/>
        <v>0.85183615617401642</v>
      </c>
      <c r="R154">
        <f t="shared" si="31"/>
        <v>40.25</v>
      </c>
      <c r="S154">
        <f>NORMSDIST(-'CALL- OPTION'!Z154)</f>
        <v>0.12025392727637134</v>
      </c>
      <c r="T154">
        <f>NORMSDIST(-'CALL- OPTION'!AB154)</f>
        <v>0.25024519412750534</v>
      </c>
      <c r="U154">
        <f t="shared" si="26"/>
        <v>1.2767181311224283</v>
      </c>
      <c r="W154">
        <f t="shared" si="27"/>
        <v>40.5</v>
      </c>
      <c r="X154">
        <v>0</v>
      </c>
      <c r="Y154">
        <v>7.6018775786464099E-2</v>
      </c>
      <c r="Z154">
        <v>0.40898989340721936</v>
      </c>
      <c r="AA154">
        <v>0.83020372787539021</v>
      </c>
      <c r="AB154">
        <v>1.2505637118352446</v>
      </c>
      <c r="AE154">
        <v>4.8548752983897103E-2</v>
      </c>
      <c r="AF154">
        <v>40.25</v>
      </c>
      <c r="AG154">
        <f t="shared" si="32"/>
        <v>-0.95705358644602279</v>
      </c>
    </row>
    <row r="155" spans="5:33" x14ac:dyDescent="0.25">
      <c r="E155">
        <f t="shared" si="22"/>
        <v>0</v>
      </c>
      <c r="F155">
        <f t="shared" si="28"/>
        <v>40.5</v>
      </c>
      <c r="G155">
        <f>NORMSDIST(-'CALL- OPTION'!G155)</f>
        <v>1.8891339887941325E-2</v>
      </c>
      <c r="H155">
        <f>NORMSDIST(-'CALL- OPTION'!I155)</f>
        <v>3.3834506478626104E-2</v>
      </c>
      <c r="I155">
        <f t="shared" si="23"/>
        <v>7.6018775786464099E-2</v>
      </c>
      <c r="J155">
        <f t="shared" si="29"/>
        <v>40.5</v>
      </c>
      <c r="K155">
        <f>NORMSDIST(-'CALL- OPTION'!N155)</f>
        <v>5.7847403404056606E-2</v>
      </c>
      <c r="L155">
        <f>NORMSDIST(-'CALL- OPTION'!P155)</f>
        <v>0.11131769534263893</v>
      </c>
      <c r="M155">
        <f t="shared" si="24"/>
        <v>0.40898989340721936</v>
      </c>
      <c r="N155">
        <f t="shared" si="30"/>
        <v>40.5</v>
      </c>
      <c r="O155">
        <f>NORMSDIST(-'CALL- OPTION'!T155)</f>
        <v>8.5406998804651163E-2</v>
      </c>
      <c r="P155">
        <f>NORMSDIST(-'CALL- OPTION'!V155)</f>
        <v>0.17448725477667279</v>
      </c>
      <c r="Q155">
        <f t="shared" si="25"/>
        <v>0.83020372787539021</v>
      </c>
      <c r="R155">
        <f t="shared" si="31"/>
        <v>40.5</v>
      </c>
      <c r="S155">
        <f>NORMSDIST(-'CALL- OPTION'!Z155)</f>
        <v>0.1177909514769586</v>
      </c>
      <c r="T155">
        <f>NORMSDIST(-'CALL- OPTION'!AB155)</f>
        <v>0.24632430080828349</v>
      </c>
      <c r="U155">
        <f t="shared" si="26"/>
        <v>1.2505637118352446</v>
      </c>
      <c r="W155">
        <f t="shared" si="27"/>
        <v>40.75</v>
      </c>
      <c r="X155">
        <v>0</v>
      </c>
      <c r="Y155">
        <v>7.1435621048277831E-2</v>
      </c>
      <c r="Z155">
        <v>0.39477786187085373</v>
      </c>
      <c r="AA155">
        <v>0.80912788931620883</v>
      </c>
      <c r="AB155">
        <v>1.2249663407205249</v>
      </c>
      <c r="AE155">
        <v>4.6128329171960414E-2</v>
      </c>
      <c r="AF155">
        <v>40.5</v>
      </c>
      <c r="AG155">
        <f t="shared" si="32"/>
        <v>-0.91517350980411638</v>
      </c>
    </row>
    <row r="156" spans="5:33" x14ac:dyDescent="0.25">
      <c r="E156">
        <f t="shared" si="22"/>
        <v>0</v>
      </c>
      <c r="F156">
        <f t="shared" si="28"/>
        <v>40.75</v>
      </c>
      <c r="G156">
        <f>NORMSDIST(-'CALL- OPTION'!G156)</f>
        <v>1.7784520646156137E-2</v>
      </c>
      <c r="H156">
        <f>NORMSDIST(-'CALL- OPTION'!I156)</f>
        <v>3.2025833096295246E-2</v>
      </c>
      <c r="I156">
        <f t="shared" si="23"/>
        <v>7.1435621048277831E-2</v>
      </c>
      <c r="J156">
        <f t="shared" si="29"/>
        <v>40.75</v>
      </c>
      <c r="K156">
        <f>NORMSDIST(-'CALL- OPTION'!N156)</f>
        <v>5.5860006701041943E-2</v>
      </c>
      <c r="L156">
        <f>NORMSDIST(-'CALL- OPTION'!P156)</f>
        <v>0.10805169488792438</v>
      </c>
      <c r="M156">
        <f t="shared" si="24"/>
        <v>0.39477786187085373</v>
      </c>
      <c r="N156">
        <f t="shared" si="30"/>
        <v>40.75</v>
      </c>
      <c r="O156">
        <f>NORMSDIST(-'CALL- OPTION'!T156)</f>
        <v>8.3209130780757978E-2</v>
      </c>
      <c r="P156">
        <f>NORMSDIST(-'CALL- OPTION'!V156)</f>
        <v>0.17085498608500169</v>
      </c>
      <c r="Q156">
        <f t="shared" si="25"/>
        <v>0.80912788931620883</v>
      </c>
      <c r="R156">
        <f t="shared" si="31"/>
        <v>40.75</v>
      </c>
      <c r="S156">
        <f>NORMSDIST(-'CALL- OPTION'!Z156)</f>
        <v>0.1153787148931931</v>
      </c>
      <c r="T156">
        <f>NORMSDIST(-'CALL- OPTION'!AB156)</f>
        <v>0.24246040289882992</v>
      </c>
      <c r="U156">
        <f t="shared" si="26"/>
        <v>1.2249663407205249</v>
      </c>
      <c r="W156">
        <f t="shared" si="27"/>
        <v>41</v>
      </c>
      <c r="X156">
        <v>0</v>
      </c>
      <c r="Y156">
        <v>6.7121343548981804E-2</v>
      </c>
      <c r="Z156">
        <v>0.38105439656151896</v>
      </c>
      <c r="AA156">
        <v>0.78859450817692123</v>
      </c>
      <c r="AB156">
        <v>1.1999140038831086</v>
      </c>
      <c r="AE156">
        <v>4.3815733490486793E-2</v>
      </c>
      <c r="AF156">
        <v>40.75</v>
      </c>
      <c r="AG156">
        <f t="shared" si="32"/>
        <v>-0.87483208602763773</v>
      </c>
    </row>
    <row r="157" spans="5:33" x14ac:dyDescent="0.25">
      <c r="E157">
        <f t="shared" si="22"/>
        <v>0</v>
      </c>
      <c r="F157">
        <f t="shared" si="28"/>
        <v>41</v>
      </c>
      <c r="G157">
        <f>NORMSDIST(-'CALL- OPTION'!G157)</f>
        <v>1.673976948565092E-2</v>
      </c>
      <c r="H157">
        <f>NORMSDIST(-'CALL- OPTION'!I157)</f>
        <v>3.0308080063253046E-2</v>
      </c>
      <c r="I157">
        <f t="shared" si="23"/>
        <v>6.7121343548981804E-2</v>
      </c>
      <c r="J157">
        <f t="shared" si="29"/>
        <v>41</v>
      </c>
      <c r="K157">
        <f>NORMSDIST(-'CALL- OPTION'!N157)</f>
        <v>5.3938533624398724E-2</v>
      </c>
      <c r="L157">
        <f>NORMSDIST(-'CALL- OPTION'!P157)</f>
        <v>0.10487459846087129</v>
      </c>
      <c r="M157">
        <f t="shared" si="24"/>
        <v>0.38105439656151896</v>
      </c>
      <c r="N157">
        <f t="shared" si="30"/>
        <v>41</v>
      </c>
      <c r="O157">
        <f>NORMSDIST(-'CALL- OPTION'!T157)</f>
        <v>8.1067115321233937E-2</v>
      </c>
      <c r="P157">
        <f>NORMSDIST(-'CALL- OPTION'!V157)</f>
        <v>0.16729323656170419</v>
      </c>
      <c r="Q157">
        <f t="shared" si="25"/>
        <v>0.78859450817692123</v>
      </c>
      <c r="R157">
        <f t="shared" si="31"/>
        <v>41</v>
      </c>
      <c r="S157">
        <f>NORMSDIST(-'CALL- OPTION'!Z157)</f>
        <v>0.11301622733749957</v>
      </c>
      <c r="T157">
        <f>NORMSDIST(-'CALL- OPTION'!AB157)</f>
        <v>0.23865290486222454</v>
      </c>
      <c r="U157">
        <f t="shared" si="26"/>
        <v>1.1999140038831086</v>
      </c>
      <c r="W157">
        <f t="shared" si="27"/>
        <v>41.25</v>
      </c>
      <c r="X157">
        <v>0</v>
      </c>
      <c r="Y157">
        <v>6.30608343129897E-2</v>
      </c>
      <c r="Z157">
        <v>0.3678032694449147</v>
      </c>
      <c r="AA157">
        <v>0.76858978832686775</v>
      </c>
      <c r="AB157">
        <v>1.1753949370987051</v>
      </c>
      <c r="AE157">
        <v>4.1607184829427012E-2</v>
      </c>
      <c r="AF157">
        <v>41</v>
      </c>
      <c r="AG157">
        <f t="shared" si="32"/>
        <v>-0.83599462142288872</v>
      </c>
    </row>
    <row r="158" spans="5:33" x14ac:dyDescent="0.25">
      <c r="E158">
        <f t="shared" si="22"/>
        <v>0</v>
      </c>
      <c r="F158">
        <f t="shared" si="28"/>
        <v>41.25</v>
      </c>
      <c r="G158">
        <f>NORMSDIST(-'CALL- OPTION'!G158)</f>
        <v>1.5753847177825624E-2</v>
      </c>
      <c r="H158">
        <f>NORMSDIST(-'CALL- OPTION'!I158)</f>
        <v>2.8677137281323421E-2</v>
      </c>
      <c r="I158">
        <f t="shared" si="23"/>
        <v>6.30608343129897E-2</v>
      </c>
      <c r="J158">
        <f t="shared" si="29"/>
        <v>41.25</v>
      </c>
      <c r="K158">
        <f>NORMSDIST(-'CALL- OPTION'!N158)</f>
        <v>5.2080969583033064E-2</v>
      </c>
      <c r="L158">
        <f>NORMSDIST(-'CALL- OPTION'!P158)</f>
        <v>0.10178438799760327</v>
      </c>
      <c r="M158">
        <f t="shared" si="24"/>
        <v>0.3678032694449147</v>
      </c>
      <c r="N158">
        <f t="shared" si="30"/>
        <v>41.25</v>
      </c>
      <c r="O158">
        <f>NORMSDIST(-'CALL- OPTION'!T158)</f>
        <v>7.8979620669895029E-2</v>
      </c>
      <c r="P158">
        <f>NORMSDIST(-'CALL- OPTION'!V158)</f>
        <v>0.16380091426893251</v>
      </c>
      <c r="Q158">
        <f t="shared" si="25"/>
        <v>0.76858978832686775</v>
      </c>
      <c r="R158">
        <f t="shared" si="31"/>
        <v>41.25</v>
      </c>
      <c r="S158">
        <f>NORMSDIST(-'CALL- OPTION'!Z158)</f>
        <v>0.11070251396576827</v>
      </c>
      <c r="T158">
        <f>NORMSDIST(-'CALL- OPTION'!AB158)</f>
        <v>0.23490120675966061</v>
      </c>
      <c r="U158">
        <f t="shared" si="26"/>
        <v>1.1753949370987051</v>
      </c>
      <c r="W158">
        <f t="shared" si="27"/>
        <v>41.5</v>
      </c>
      <c r="X158">
        <v>0</v>
      </c>
      <c r="Y158">
        <v>5.9239775531911842E-2</v>
      </c>
      <c r="Z158">
        <v>0.35500874986216635</v>
      </c>
      <c r="AA158">
        <v>0.74910026333408197</v>
      </c>
      <c r="AB158">
        <v>1.1513976214255477</v>
      </c>
      <c r="AE158">
        <v>3.949894999064367E-2</v>
      </c>
      <c r="AF158">
        <v>41.25</v>
      </c>
      <c r="AG158">
        <f t="shared" si="32"/>
        <v>-0.79862543537306396</v>
      </c>
    </row>
    <row r="159" spans="5:33" x14ac:dyDescent="0.25">
      <c r="E159">
        <f t="shared" si="22"/>
        <v>0</v>
      </c>
      <c r="F159">
        <f t="shared" si="28"/>
        <v>41.5</v>
      </c>
      <c r="G159">
        <f>NORMSDIST(-'CALL- OPTION'!G159)</f>
        <v>1.4823662784912943E-2</v>
      </c>
      <c r="H159">
        <f>NORMSDIST(-'CALL- OPTION'!I159)</f>
        <v>2.7129043728857945E-2</v>
      </c>
      <c r="I159">
        <f t="shared" si="23"/>
        <v>5.9239775531911842E-2</v>
      </c>
      <c r="J159">
        <f t="shared" si="29"/>
        <v>41.5</v>
      </c>
      <c r="K159">
        <f>NORMSDIST(-'CALL- OPTION'!N159)</f>
        <v>5.0285350090189203E-2</v>
      </c>
      <c r="L159">
        <f>NORMSDIST(-'CALL- OPTION'!P159)</f>
        <v>9.8779068173198273E-2</v>
      </c>
      <c r="M159">
        <f t="shared" si="24"/>
        <v>0.35500874986216635</v>
      </c>
      <c r="N159">
        <f t="shared" si="30"/>
        <v>41.5</v>
      </c>
      <c r="O159">
        <f>NORMSDIST(-'CALL- OPTION'!T159)</f>
        <v>7.6945340972030152E-2</v>
      </c>
      <c r="P159">
        <f>NORMSDIST(-'CALL- OPTION'!V159)</f>
        <v>0.16037693023257779</v>
      </c>
      <c r="Q159">
        <f t="shared" si="25"/>
        <v>0.74910026333408197</v>
      </c>
      <c r="R159">
        <f t="shared" si="31"/>
        <v>41.5</v>
      </c>
      <c r="S159">
        <f>NORMSDIST(-'CALL- OPTION'!Z159)</f>
        <v>0.10843661527528817</v>
      </c>
      <c r="T159">
        <f>NORMSDIST(-'CALL- OPTION'!AB159)</f>
        <v>0.23120470485203795</v>
      </c>
      <c r="U159">
        <f t="shared" si="26"/>
        <v>1.1513976214255477</v>
      </c>
      <c r="W159">
        <f t="shared" si="27"/>
        <v>41.75</v>
      </c>
      <c r="X159">
        <v>0</v>
      </c>
      <c r="Y159">
        <v>5.5644604114130858E-2</v>
      </c>
      <c r="Z159">
        <v>0.34265559206204355</v>
      </c>
      <c r="AA159">
        <v>0.73011279000704477</v>
      </c>
      <c r="AB159">
        <v>1.1279107788436793</v>
      </c>
      <c r="AE159">
        <v>3.7487351352644235E-2</v>
      </c>
      <c r="AF159">
        <v>41.5</v>
      </c>
      <c r="AG159">
        <f t="shared" si="32"/>
        <v>-0.76268805049248745</v>
      </c>
    </row>
    <row r="160" spans="5:33" x14ac:dyDescent="0.25">
      <c r="E160">
        <f t="shared" si="22"/>
        <v>0</v>
      </c>
      <c r="F160">
        <f t="shared" si="28"/>
        <v>41.75</v>
      </c>
      <c r="G160">
        <f>NORMSDIST(-'CALL- OPTION'!G160)</f>
        <v>1.3946268679724649E-2</v>
      </c>
      <c r="H160">
        <f>NORMSDIST(-'CALL- OPTION'!I160)</f>
        <v>2.5659985086921685E-2</v>
      </c>
      <c r="I160">
        <f t="shared" si="23"/>
        <v>5.5644604114130858E-2</v>
      </c>
      <c r="J160">
        <f t="shared" si="29"/>
        <v>41.75</v>
      </c>
      <c r="K160">
        <f>NORMSDIST(-'CALL- OPTION'!N160)</f>
        <v>4.8549760287388055E-2</v>
      </c>
      <c r="L160">
        <f>NORMSDIST(-'CALL- OPTION'!P160)</f>
        <v>9.5856667626877542E-2</v>
      </c>
      <c r="M160">
        <f t="shared" si="24"/>
        <v>0.34265559206204355</v>
      </c>
      <c r="N160">
        <f t="shared" si="30"/>
        <v>41.75</v>
      </c>
      <c r="O160">
        <f>NORMSDIST(-'CALL- OPTION'!T160)</f>
        <v>7.4962996133043622E-2</v>
      </c>
      <c r="P160">
        <f>NORMSDIST(-'CALL- OPTION'!V160)</f>
        <v>0.15702019925657279</v>
      </c>
      <c r="Q160">
        <f t="shared" si="25"/>
        <v>0.73011279000704477</v>
      </c>
      <c r="R160">
        <f t="shared" si="31"/>
        <v>41.75</v>
      </c>
      <c r="S160">
        <f>NORMSDIST(-'CALL- OPTION'!Z160)</f>
        <v>0.10621758708613045</v>
      </c>
      <c r="T160">
        <f>NORMSDIST(-'CALL- OPTION'!AB160)</f>
        <v>0.22756279217429298</v>
      </c>
      <c r="U160">
        <f t="shared" si="26"/>
        <v>1.1279107788436793</v>
      </c>
      <c r="W160">
        <f t="shared" si="27"/>
        <v>42</v>
      </c>
      <c r="X160">
        <v>0</v>
      </c>
      <c r="Y160">
        <v>5.2262476480026465E-2</v>
      </c>
      <c r="Z160">
        <v>0.33072902285925121</v>
      </c>
      <c r="AA160">
        <v>0.71161454197498619</v>
      </c>
      <c r="AB160">
        <v>1.1049233679251058</v>
      </c>
      <c r="AE160">
        <v>3.5568773590187737E-2</v>
      </c>
      <c r="AF160">
        <v>41.75</v>
      </c>
      <c r="AG160">
        <f t="shared" si="32"/>
        <v>-0.72814536896158477</v>
      </c>
    </row>
    <row r="161" spans="5:33" x14ac:dyDescent="0.25">
      <c r="E161">
        <f t="shared" si="22"/>
        <v>0</v>
      </c>
      <c r="F161">
        <f t="shared" si="28"/>
        <v>42</v>
      </c>
      <c r="G161">
        <f>NORMSDIST(-'CALL- OPTION'!G161)</f>
        <v>1.3118855564222449E-2</v>
      </c>
      <c r="H161">
        <f>NORMSDIST(-'CALL- OPTION'!I161)</f>
        <v>2.426629111309931E-2</v>
      </c>
      <c r="I161">
        <f t="shared" si="23"/>
        <v>5.2262476480026465E-2</v>
      </c>
      <c r="J161">
        <f t="shared" si="29"/>
        <v>42</v>
      </c>
      <c r="K161">
        <f>NORMSDIST(-'CALL- OPTION'!N161)</f>
        <v>4.6872334412564248E-2</v>
      </c>
      <c r="L161">
        <f>NORMSDIST(-'CALL- OPTION'!P161)</f>
        <v>9.3015240068600874E-2</v>
      </c>
      <c r="M161">
        <f t="shared" si="24"/>
        <v>0.33072902285925121</v>
      </c>
      <c r="N161">
        <f t="shared" si="30"/>
        <v>42</v>
      </c>
      <c r="O161">
        <f>NORMSDIST(-'CALL- OPTION'!T161)</f>
        <v>7.3031331651811679E-2</v>
      </c>
      <c r="P161">
        <f>NORMSDIST(-'CALL- OPTION'!V161)</f>
        <v>0.15372964068693387</v>
      </c>
      <c r="Q161">
        <f t="shared" si="25"/>
        <v>0.71161454197498619</v>
      </c>
      <c r="R161">
        <f t="shared" si="31"/>
        <v>42</v>
      </c>
      <c r="S161">
        <f>NORMSDIST(-'CALL- OPTION'!Z161)</f>
        <v>0.10404450050711586</v>
      </c>
      <c r="T161">
        <f>NORMSDIST(-'CALL- OPTION'!AB161)</f>
        <v>0.22397485908336048</v>
      </c>
      <c r="U161">
        <f t="shared" si="26"/>
        <v>1.1049233679251058</v>
      </c>
      <c r="W161">
        <f t="shared" si="27"/>
        <v>42.25</v>
      </c>
      <c r="X161">
        <v>0</v>
      </c>
      <c r="Y161">
        <v>4.9081234600583779E-2</v>
      </c>
      <c r="Z161">
        <v>0.31921472943210816</v>
      </c>
      <c r="AA161">
        <v>0.69359300331277263</v>
      </c>
      <c r="AB161">
        <v>1.0824245795375953</v>
      </c>
      <c r="AE161">
        <v>3.3739669513456562E-2</v>
      </c>
      <c r="AF161">
        <v>42</v>
      </c>
      <c r="AG161">
        <f t="shared" si="32"/>
        <v>-0.69495983555359708</v>
      </c>
    </row>
    <row r="162" spans="5:33" x14ac:dyDescent="0.25">
      <c r="E162">
        <f t="shared" si="22"/>
        <v>0</v>
      </c>
      <c r="F162">
        <f t="shared" si="28"/>
        <v>42.25</v>
      </c>
      <c r="G162">
        <f>NORMSDIST(-'CALL- OPTION'!G162)</f>
        <v>1.2338747507110582E-2</v>
      </c>
      <c r="H162">
        <f>NORMSDIST(-'CALL- OPTION'!I162)</f>
        <v>2.2944432797073446E-2</v>
      </c>
      <c r="I162">
        <f t="shared" si="23"/>
        <v>4.9081234600583779E-2</v>
      </c>
      <c r="J162">
        <f t="shared" si="29"/>
        <v>42.25</v>
      </c>
      <c r="K162">
        <f>NORMSDIST(-'CALL- OPTION'!N162)</f>
        <v>4.5251255217992385E-2</v>
      </c>
      <c r="L162">
        <f>NORMSDIST(-'CALL- OPTION'!P162)</f>
        <v>9.0252865273211261E-2</v>
      </c>
      <c r="M162">
        <f t="shared" si="24"/>
        <v>0.31921472943210816</v>
      </c>
      <c r="N162">
        <f t="shared" si="30"/>
        <v>42.25</v>
      </c>
      <c r="O162">
        <f>NORMSDIST(-'CALL- OPTION'!T162)</f>
        <v>7.1149118430838612E-2</v>
      </c>
      <c r="P162">
        <f>NORMSDIST(-'CALL- OPTION'!V162)</f>
        <v>0.15050417912757183</v>
      </c>
      <c r="Q162">
        <f t="shared" si="25"/>
        <v>0.69359300331277263</v>
      </c>
      <c r="R162">
        <f t="shared" si="31"/>
        <v>42.25</v>
      </c>
      <c r="S162">
        <f>NORMSDIST(-'CALL- OPTION'!Z162)</f>
        <v>0.10191644188744395</v>
      </c>
      <c r="T162">
        <f>NORMSDIST(-'CALL- OPTION'!AB162)</f>
        <v>0.22044029378064081</v>
      </c>
      <c r="U162">
        <f t="shared" si="26"/>
        <v>1.0824245795375953</v>
      </c>
      <c r="W162">
        <f t="shared" si="27"/>
        <v>42.5</v>
      </c>
      <c r="X162">
        <v>0</v>
      </c>
      <c r="Y162">
        <v>4.6089373272331646E-2</v>
      </c>
      <c r="Z162">
        <v>0.30809884727144787</v>
      </c>
      <c r="AA162">
        <v>0.67603596221596751</v>
      </c>
      <c r="AB162">
        <v>1.0604038325849601</v>
      </c>
      <c r="AE162">
        <v>3.1996565089324441E-2</v>
      </c>
      <c r="AF162">
        <v>42.25</v>
      </c>
      <c r="AG162">
        <f t="shared" si="32"/>
        <v>-0.66309358788451866</v>
      </c>
    </row>
    <row r="163" spans="5:33" x14ac:dyDescent="0.25">
      <c r="E163">
        <f t="shared" si="22"/>
        <v>0</v>
      </c>
      <c r="F163">
        <f t="shared" si="28"/>
        <v>42.5</v>
      </c>
      <c r="G163">
        <f>NORMSDIST(-'CALL- OPTION'!G163)</f>
        <v>1.1603397018364291E-2</v>
      </c>
      <c r="H163">
        <f>NORMSDIST(-'CALL- OPTION'!I163)</f>
        <v>2.1691019329656412E-2</v>
      </c>
      <c r="I163">
        <f t="shared" si="23"/>
        <v>4.6089373272331646E-2</v>
      </c>
      <c r="J163">
        <f t="shared" si="29"/>
        <v>42.5</v>
      </c>
      <c r="K163">
        <f>NORMSDIST(-'CALL- OPTION'!N163)</f>
        <v>4.3684753343250768E-2</v>
      </c>
      <c r="L163">
        <f>NORMSDIST(-'CALL- OPTION'!P163)</f>
        <v>8.7567649968076255E-2</v>
      </c>
      <c r="M163">
        <f t="shared" si="24"/>
        <v>0.30809884727144787</v>
      </c>
      <c r="N163">
        <f t="shared" si="30"/>
        <v>42.5</v>
      </c>
      <c r="O163">
        <f>NORMSDIST(-'CALL- OPTION'!T163)</f>
        <v>6.9315152565181157E-2</v>
      </c>
      <c r="P163">
        <f>NORMSDIST(-'CALL- OPTION'!V163)</f>
        <v>0.14734274510985121</v>
      </c>
      <c r="Q163">
        <f t="shared" si="25"/>
        <v>0.67603596221596751</v>
      </c>
      <c r="R163">
        <f t="shared" si="31"/>
        <v>42.5</v>
      </c>
      <c r="S163">
        <f>NORMSDIST(-'CALL- OPTION'!Z163)</f>
        <v>9.9832512755005529E-2</v>
      </c>
      <c r="T163">
        <f>NORMSDIST(-'CALL- OPTION'!AB163)</f>
        <v>0.21695848280983748</v>
      </c>
      <c r="U163">
        <f t="shared" si="26"/>
        <v>1.0604038325849601</v>
      </c>
      <c r="W163">
        <f t="shared" si="27"/>
        <v>42.75</v>
      </c>
      <c r="X163">
        <v>0</v>
      </c>
      <c r="Y163">
        <v>4.327600861736558E-2</v>
      </c>
      <c r="Z163">
        <v>0.29736794829140623</v>
      </c>
      <c r="AA163">
        <v>0.6589315047311306</v>
      </c>
      <c r="AB163">
        <v>1.0388507697860989</v>
      </c>
      <c r="AE163">
        <v>3.0336063704932491E-2</v>
      </c>
      <c r="AF163">
        <v>42.5</v>
      </c>
      <c r="AG163">
        <f t="shared" si="32"/>
        <v>-0.63250859443237717</v>
      </c>
    </row>
    <row r="164" spans="5:33" x14ac:dyDescent="0.25">
      <c r="E164">
        <f t="shared" si="22"/>
        <v>0</v>
      </c>
      <c r="F164">
        <f t="shared" si="28"/>
        <v>42.75</v>
      </c>
      <c r="G164">
        <f>NORMSDIST(-'CALL- OPTION'!G164)</f>
        <v>1.0910380176488346E-2</v>
      </c>
      <c r="H164">
        <f>NORMSDIST(-'CALL- OPTION'!I164)</f>
        <v>2.0502794914583435E-2</v>
      </c>
      <c r="I164">
        <f t="shared" si="23"/>
        <v>4.327600861736558E-2</v>
      </c>
      <c r="J164">
        <f t="shared" si="29"/>
        <v>42.75</v>
      </c>
      <c r="K164">
        <f>NORMSDIST(-'CALL- OPTION'!N164)</f>
        <v>4.2171106648141554E-2</v>
      </c>
      <c r="L164">
        <f>NORMSDIST(-'CALL- OPTION'!P164)</f>
        <v>8.4957728619980993E-2</v>
      </c>
      <c r="M164">
        <f t="shared" si="24"/>
        <v>0.29736794829140623</v>
      </c>
      <c r="N164">
        <f t="shared" si="30"/>
        <v>42.75</v>
      </c>
      <c r="O164">
        <f>NORMSDIST(-'CALL- OPTION'!T164)</f>
        <v>6.7528255111999044E-2</v>
      </c>
      <c r="P164">
        <f>NORMSDIST(-'CALL- OPTION'!V164)</f>
        <v>0.14424427571782364</v>
      </c>
      <c r="Q164">
        <f t="shared" si="25"/>
        <v>0.6589315047311306</v>
      </c>
      <c r="R164">
        <f t="shared" si="31"/>
        <v>42.75</v>
      </c>
      <c r="S164">
        <f>NORMSDIST(-'CALL- OPTION'!Z164)</f>
        <v>9.7791829742346639E-2</v>
      </c>
      <c r="T164">
        <f>NORMSDIST(-'CALL- OPTION'!AB164)</f>
        <v>0.21352881153099867</v>
      </c>
      <c r="U164">
        <f t="shared" si="26"/>
        <v>1.0388507697860989</v>
      </c>
      <c r="W164">
        <f t="shared" si="27"/>
        <v>43</v>
      </c>
      <c r="X164">
        <v>0</v>
      </c>
      <c r="Y164">
        <v>4.0630847793510394E-2</v>
      </c>
      <c r="Z164">
        <v>0.2870090291114693</v>
      </c>
      <c r="AA164">
        <v>0.64226800854592181</v>
      </c>
      <c r="AB164">
        <v>1.0177552534951424</v>
      </c>
      <c r="AE164">
        <v>2.8754849731348928E-2</v>
      </c>
      <c r="AF164">
        <v>42.75</v>
      </c>
      <c r="AG164">
        <f t="shared" si="32"/>
        <v>-0.60316678088143283</v>
      </c>
    </row>
    <row r="165" spans="5:33" x14ac:dyDescent="0.25">
      <c r="E165">
        <f t="shared" si="22"/>
        <v>0</v>
      </c>
      <c r="F165">
        <f t="shared" si="28"/>
        <v>43</v>
      </c>
      <c r="G165">
        <f>NORMSDIST(-'CALL- OPTION'!G165)</f>
        <v>1.0257391822337163E-2</v>
      </c>
      <c r="H165">
        <f>NORMSDIST(-'CALL- OPTION'!I165)</f>
        <v>1.9376635450102583E-2</v>
      </c>
      <c r="I165">
        <f t="shared" si="23"/>
        <v>4.0630847793510394E-2</v>
      </c>
      <c r="J165">
        <f t="shared" si="29"/>
        <v>43</v>
      </c>
      <c r="K165">
        <f>NORMSDIST(-'CALL- OPTION'!N165)</f>
        <v>4.0708639510175754E-2</v>
      </c>
      <c r="L165">
        <f>NORMSDIST(-'CALL- OPTION'!P165)</f>
        <v>8.2421264126833732E-2</v>
      </c>
      <c r="M165">
        <f t="shared" si="24"/>
        <v>0.2870090291114693</v>
      </c>
      <c r="N165">
        <f t="shared" si="30"/>
        <v>43</v>
      </c>
      <c r="O165">
        <f>NORMSDIST(-'CALL- OPTION'!T165)</f>
        <v>6.5787271842484799E-2</v>
      </c>
      <c r="P165">
        <f>NORMSDIST(-'CALL- OPTION'!V165)</f>
        <v>0.14120771517100825</v>
      </c>
      <c r="Q165">
        <f t="shared" si="25"/>
        <v>0.64226800854592181</v>
      </c>
      <c r="R165">
        <f t="shared" si="31"/>
        <v>43</v>
      </c>
      <c r="S165">
        <f>NORMSDIST(-'CALL- OPTION'!Z165)</f>
        <v>9.5793524501202473E-2</v>
      </c>
      <c r="T165">
        <f>NORMSDIST(-'CALL- OPTION'!AB165)</f>
        <v>0.21015066457158998</v>
      </c>
      <c r="U165">
        <f t="shared" si="26"/>
        <v>1.0177552534951424</v>
      </c>
      <c r="W165">
        <f t="shared" si="27"/>
        <v>43.25</v>
      </c>
      <c r="X165">
        <v>0</v>
      </c>
      <c r="Y165">
        <v>3.814415989643144E-2</v>
      </c>
      <c r="Z165">
        <v>0.27700949951816467</v>
      </c>
      <c r="AA165">
        <v>0.62603413684329912</v>
      </c>
      <c r="AB165">
        <v>0.99710736156461621</v>
      </c>
      <c r="AE165">
        <v>2.7249691442568481E-2</v>
      </c>
      <c r="AF165">
        <v>43</v>
      </c>
      <c r="AG165">
        <f t="shared" si="32"/>
        <v>-0.57503014535175712</v>
      </c>
    </row>
    <row r="166" spans="5:33" x14ac:dyDescent="0.25">
      <c r="E166">
        <f t="shared" si="22"/>
        <v>0</v>
      </c>
      <c r="F166">
        <f t="shared" si="28"/>
        <v>43.25</v>
      </c>
      <c r="G166">
        <f>NORMSDIST(-'CALL- OPTION'!G166)</f>
        <v>9.6422408315150233E-3</v>
      </c>
      <c r="H166">
        <f>NORMSDIST(-'CALL- OPTION'!I166)</f>
        <v>1.8309545105224548E-2</v>
      </c>
      <c r="I166">
        <f t="shared" si="23"/>
        <v>3.814415989643144E-2</v>
      </c>
      <c r="J166">
        <f t="shared" si="29"/>
        <v>43.25</v>
      </c>
      <c r="K166">
        <f>NORMSDIST(-'CALL- OPTION'!N166)</f>
        <v>3.9295722090930081E-2</v>
      </c>
      <c r="L166">
        <f>NORMSDIST(-'CALL- OPTION'!P166)</f>
        <v>7.9956448419549367E-2</v>
      </c>
      <c r="M166">
        <f t="shared" si="24"/>
        <v>0.27700949951816467</v>
      </c>
      <c r="N166">
        <f t="shared" si="30"/>
        <v>43.25</v>
      </c>
      <c r="O166">
        <f>NORMSDIST(-'CALL- OPTION'!T166)</f>
        <v>6.4091072977821836E-2</v>
      </c>
      <c r="P166">
        <f>NORMSDIST(-'CALL- OPTION'!V166)</f>
        <v>0.13823201536654084</v>
      </c>
      <c r="Q166">
        <f t="shared" si="25"/>
        <v>0.62603413684329912</v>
      </c>
      <c r="R166">
        <f t="shared" si="31"/>
        <v>43.25</v>
      </c>
      <c r="S166">
        <f>NORMSDIST(-'CALL- OPTION'!Z166)</f>
        <v>9.3836743606470596E-2</v>
      </c>
      <c r="T166">
        <f>NORMSDIST(-'CALL- OPTION'!AB166)</f>
        <v>0.2068234262553966</v>
      </c>
      <c r="U166">
        <f t="shared" si="26"/>
        <v>0.99710736156461621</v>
      </c>
      <c r="W166">
        <f t="shared" si="27"/>
        <v>43.5</v>
      </c>
      <c r="X166">
        <v>0</v>
      </c>
      <c r="Y166">
        <v>3.580674803273115E-2</v>
      </c>
      <c r="Z166">
        <v>0.26735717111359625</v>
      </c>
      <c r="AA166">
        <v>0.61021883222354933</v>
      </c>
      <c r="AB166">
        <v>0.97689738325350506</v>
      </c>
      <c r="AE166">
        <v>2.5817443342530267E-2</v>
      </c>
      <c r="AF166">
        <v>43.25</v>
      </c>
      <c r="AG166">
        <f t="shared" si="32"/>
        <v>-0.54806086307537927</v>
      </c>
    </row>
    <row r="167" spans="5:33" x14ac:dyDescent="0.25">
      <c r="E167">
        <f t="shared" si="22"/>
        <v>0</v>
      </c>
      <c r="F167">
        <f t="shared" si="28"/>
        <v>43.5</v>
      </c>
      <c r="G167">
        <f>NORMSDIST(-'CALL- OPTION'!G167)</f>
        <v>9.0628454757053917E-3</v>
      </c>
      <c r="H167">
        <f>NORMSDIST(-'CALL- OPTION'!I167)</f>
        <v>1.7298652813429478E-2</v>
      </c>
      <c r="I167">
        <f t="shared" si="23"/>
        <v>3.580674803273115E-2</v>
      </c>
      <c r="J167">
        <f t="shared" si="29"/>
        <v>43.5</v>
      </c>
      <c r="K167">
        <f>NORMSDIST(-'CALL- OPTION'!N167)</f>
        <v>3.7930769575298985E-2</v>
      </c>
      <c r="L167">
        <f>NORMSDIST(-'CALL- OPTION'!P167)</f>
        <v>7.7561502979278996E-2</v>
      </c>
      <c r="M167">
        <f t="shared" si="24"/>
        <v>0.26735717111359625</v>
      </c>
      <c r="N167">
        <f t="shared" si="30"/>
        <v>43.5</v>
      </c>
      <c r="O167">
        <f>NORMSDIST(-'CALL- OPTION'!T167)</f>
        <v>6.2438552910725434E-2</v>
      </c>
      <c r="P167">
        <f>NORMSDIST(-'CALL- OPTION'!V167)</f>
        <v>0.13531613638245746</v>
      </c>
      <c r="Q167">
        <f t="shared" si="25"/>
        <v>0.61021883222354933</v>
      </c>
      <c r="R167">
        <f t="shared" si="31"/>
        <v>43.5</v>
      </c>
      <c r="S167">
        <f>NORMSDIST(-'CALL- OPTION'!Z167)</f>
        <v>9.1920648450446271E-2</v>
      </c>
      <c r="T167">
        <f>NORMSDIST(-'CALL- OPTION'!AB167)</f>
        <v>0.20354648101004016</v>
      </c>
      <c r="U167">
        <f t="shared" si="26"/>
        <v>0.97689738325350506</v>
      </c>
      <c r="W167">
        <f t="shared" si="27"/>
        <v>43.75</v>
      </c>
      <c r="X167">
        <v>0</v>
      </c>
      <c r="Y167">
        <v>3.3609922540663917E-2</v>
      </c>
      <c r="Z167">
        <v>0.25804024615719601</v>
      </c>
      <c r="AA167">
        <v>0.59481131069756321</v>
      </c>
      <c r="AB167">
        <v>0.95711581518182998</v>
      </c>
      <c r="AE167">
        <v>2.4455047950228286E-2</v>
      </c>
      <c r="AF167">
        <v>43.5</v>
      </c>
      <c r="AG167">
        <f t="shared" si="32"/>
        <v>-0.52222138107738214</v>
      </c>
    </row>
    <row r="168" spans="5:33" x14ac:dyDescent="0.25">
      <c r="E168">
        <f t="shared" si="22"/>
        <v>0</v>
      </c>
      <c r="F168">
        <f t="shared" si="28"/>
        <v>43.75</v>
      </c>
      <c r="G168">
        <f>NORMSDIST(-'CALL- OPTION'!G168)</f>
        <v>8.5172288817452601E-3</v>
      </c>
      <c r="H168">
        <f>NORMSDIST(-'CALL- OPTION'!I168)</f>
        <v>1.6341208704665964E-2</v>
      </c>
      <c r="I168">
        <f t="shared" si="23"/>
        <v>3.3609922540663917E-2</v>
      </c>
      <c r="J168">
        <f t="shared" si="29"/>
        <v>43.75</v>
      </c>
      <c r="K168">
        <f>NORMSDIST(-'CALL- OPTION'!N168)</f>
        <v>3.6612241387393454E-2</v>
      </c>
      <c r="L168">
        <f>NORMSDIST(-'CALL- OPTION'!P168)</f>
        <v>7.5234679274963592E-2</v>
      </c>
      <c r="M168">
        <f t="shared" si="24"/>
        <v>0.25804024615719601</v>
      </c>
      <c r="N168">
        <f t="shared" si="30"/>
        <v>43.75</v>
      </c>
      <c r="O168">
        <f>NORMSDIST(-'CALL- OPTION'!T168)</f>
        <v>6.082862991402866E-2</v>
      </c>
      <c r="P168">
        <f>NORMSDIST(-'CALL- OPTION'!V168)</f>
        <v>0.13245904694382754</v>
      </c>
      <c r="Q168">
        <f t="shared" si="25"/>
        <v>0.59481131069756321</v>
      </c>
      <c r="R168">
        <f t="shared" si="31"/>
        <v>43.75</v>
      </c>
      <c r="S168">
        <f>NORMSDIST(-'CALL- OPTION'!Z168)</f>
        <v>9.0044415128099062E-2</v>
      </c>
      <c r="T168">
        <f>NORMSDIST(-'CALL- OPTION'!AB168)</f>
        <v>0.20031921375387385</v>
      </c>
      <c r="U168">
        <f t="shared" si="26"/>
        <v>0.95711581518182998</v>
      </c>
      <c r="W168">
        <f t="shared" si="27"/>
        <v>44</v>
      </c>
      <c r="X168">
        <v>0</v>
      </c>
      <c r="Y168">
        <v>3.1545475333077944E-2</v>
      </c>
      <c r="Z168">
        <v>0.24904730660602081</v>
      </c>
      <c r="AA168">
        <v>0.5798010557544595</v>
      </c>
      <c r="AB168">
        <v>0.93775335733318022</v>
      </c>
      <c r="AE168">
        <v>2.3159537090376634E-2</v>
      </c>
      <c r="AF168">
        <v>43.75</v>
      </c>
      <c r="AG168">
        <f t="shared" si="32"/>
        <v>-0.49747450341435595</v>
      </c>
    </row>
    <row r="169" spans="5:33" x14ac:dyDescent="0.25">
      <c r="E169">
        <f t="shared" si="22"/>
        <v>0</v>
      </c>
      <c r="F169">
        <f t="shared" si="28"/>
        <v>44</v>
      </c>
      <c r="G169">
        <f>NORMSDIST(-'CALL- OPTION'!G169)</f>
        <v>8.003514595856789E-3</v>
      </c>
      <c r="H169">
        <f>NORMSDIST(-'CALL- OPTION'!I169)</f>
        <v>1.5434580494620754E-2</v>
      </c>
      <c r="I169">
        <f t="shared" si="23"/>
        <v>3.1545475333077944E-2</v>
      </c>
      <c r="J169">
        <f t="shared" si="29"/>
        <v>44</v>
      </c>
      <c r="K169">
        <f>NORMSDIST(-'CALL- OPTION'!N169)</f>
        <v>3.5338640386580356E-2</v>
      </c>
      <c r="L169">
        <f>NORMSDIST(-'CALL- OPTION'!P169)</f>
        <v>7.2974259125993063E-2</v>
      </c>
      <c r="M169">
        <f t="shared" si="24"/>
        <v>0.24904730660602081</v>
      </c>
      <c r="N169">
        <f t="shared" si="30"/>
        <v>44</v>
      </c>
      <c r="O169">
        <f>NORMSDIST(-'CALL- OPTION'!T169)</f>
        <v>5.9260245837686375E-2</v>
      </c>
      <c r="P169">
        <f>NORMSDIST(-'CALL- OPTION'!V169)</f>
        <v>0.12965972485339777</v>
      </c>
      <c r="Q169">
        <f t="shared" si="25"/>
        <v>0.5798010557544595</v>
      </c>
      <c r="R169">
        <f t="shared" si="31"/>
        <v>44</v>
      </c>
      <c r="S169">
        <f>NORMSDIST(-'CALL- OPTION'!Z169)</f>
        <v>8.8207234314127608E-2</v>
      </c>
      <c r="T169">
        <f>NORMSDIST(-'CALL- OPTION'!AB169)</f>
        <v>0.19714101026299932</v>
      </c>
      <c r="U169">
        <f t="shared" si="26"/>
        <v>0.93775335733318022</v>
      </c>
      <c r="W169">
        <f t="shared" si="27"/>
        <v>44.25</v>
      </c>
      <c r="X169">
        <v>0</v>
      </c>
      <c r="Y169">
        <v>2.9605655335503245E-2</v>
      </c>
      <c r="Z169">
        <v>0.24036730335820433</v>
      </c>
      <c r="AA169">
        <v>0.56517781250627053</v>
      </c>
      <c r="AB169">
        <v>0.91880090910653589</v>
      </c>
      <c r="AE169">
        <v>2.1928032734492332E-2</v>
      </c>
      <c r="AF169">
        <v>44</v>
      </c>
      <c r="AG169">
        <f t="shared" si="32"/>
        <v>-0.47378346751393885</v>
      </c>
    </row>
    <row r="170" spans="5:33" x14ac:dyDescent="0.25">
      <c r="E170">
        <f t="shared" si="22"/>
        <v>0</v>
      </c>
      <c r="F170">
        <f t="shared" si="28"/>
        <v>44.25</v>
      </c>
      <c r="G170">
        <f>NORMSDIST(-'CALL- OPTION'!G170)</f>
        <v>7.5199222591667255E-3</v>
      </c>
      <c r="H170">
        <f>NORMSDIST(-'CALL- OPTION'!I170)</f>
        <v>1.4576249848484484E-2</v>
      </c>
      <c r="I170">
        <f t="shared" si="23"/>
        <v>2.9605655335503245E-2</v>
      </c>
      <c r="J170">
        <f t="shared" si="29"/>
        <v>44.25</v>
      </c>
      <c r="K170">
        <f>NORMSDIST(-'CALL- OPTION'!N170)</f>
        <v>3.4108512046910171E-2</v>
      </c>
      <c r="L170">
        <f>NORMSDIST(-'CALL- OPTION'!P170)</f>
        <v>7.0778554994564757E-2</v>
      </c>
      <c r="M170">
        <f t="shared" si="24"/>
        <v>0.24036730335820433</v>
      </c>
      <c r="N170">
        <f t="shared" si="30"/>
        <v>44.25</v>
      </c>
      <c r="O170">
        <f>NORMSDIST(-'CALL- OPTION'!T170)</f>
        <v>5.7732365795487718E-2</v>
      </c>
      <c r="P170">
        <f>NORMSDIST(-'CALL- OPTION'!V170)</f>
        <v>0.12691715738835604</v>
      </c>
      <c r="Q170">
        <f t="shared" si="25"/>
        <v>0.56517781250627053</v>
      </c>
      <c r="R170">
        <f t="shared" si="31"/>
        <v>44.25</v>
      </c>
      <c r="S170">
        <f>NORMSDIST(-'CALL- OPTION'!Z170)</f>
        <v>8.6408311132488813E-2</v>
      </c>
      <c r="T170">
        <f>NORMSDIST(-'CALL- OPTION'!AB170)</f>
        <v>0.19401125751913237</v>
      </c>
      <c r="U170">
        <f t="shared" si="26"/>
        <v>0.91880090910653589</v>
      </c>
      <c r="W170">
        <f t="shared" si="27"/>
        <v>44.5</v>
      </c>
      <c r="X170">
        <v>0</v>
      </c>
      <c r="Y170">
        <v>2.7783144990921882E-2</v>
      </c>
      <c r="Z170">
        <v>0.23198954570330277</v>
      </c>
      <c r="AA170">
        <v>0.55093158191207836</v>
      </c>
      <c r="AB170">
        <v>0.90024956541852852</v>
      </c>
      <c r="AE170">
        <v>2.0757747434689808E-2</v>
      </c>
      <c r="AF170">
        <v>44.25</v>
      </c>
      <c r="AG170">
        <f t="shared" si="32"/>
        <v>-0.45111201214818031</v>
      </c>
    </row>
    <row r="171" spans="5:33" x14ac:dyDescent="0.25">
      <c r="E171">
        <f t="shared" si="22"/>
        <v>0</v>
      </c>
      <c r="F171">
        <f t="shared" si="28"/>
        <v>44.5</v>
      </c>
      <c r="G171">
        <f>NORMSDIST(-'CALL- OPTION'!G171)</f>
        <v>7.0647633994778379E-3</v>
      </c>
      <c r="H171">
        <f>NORMSDIST(-'CALL- OPTION'!I171)</f>
        <v>1.3763808734788784E-2</v>
      </c>
      <c r="I171">
        <f t="shared" si="23"/>
        <v>2.7783144990921882E-2</v>
      </c>
      <c r="J171">
        <f t="shared" si="29"/>
        <v>44.5</v>
      </c>
      <c r="K171">
        <f>NORMSDIST(-'CALL- OPTION'!N171)</f>
        <v>3.2920443622949033E-2</v>
      </c>
      <c r="L171">
        <f>NORMSDIST(-'CALL- OPTION'!P171)</f>
        <v>6.8645910212145972E-2</v>
      </c>
      <c r="M171">
        <f t="shared" si="24"/>
        <v>0.23198954570330277</v>
      </c>
      <c r="N171">
        <f t="shared" si="30"/>
        <v>44.5</v>
      </c>
      <c r="O171">
        <f>NORMSDIST(-'CALL- OPTION'!T171)</f>
        <v>5.6243977842687844E-2</v>
      </c>
      <c r="P171">
        <f>NORMSDIST(-'CALL- OPTION'!V171)</f>
        <v>0.12423034166477144</v>
      </c>
      <c r="Q171">
        <f t="shared" si="25"/>
        <v>0.55093158191207836</v>
      </c>
      <c r="R171">
        <f t="shared" si="31"/>
        <v>44.5</v>
      </c>
      <c r="S171">
        <f>NORMSDIST(-'CALL- OPTION'!Z171)</f>
        <v>8.4646865019058479E-2</v>
      </c>
      <c r="T171">
        <f>NORMSDIST(-'CALL- OPTION'!AB171)</f>
        <v>0.19092934403902129</v>
      </c>
      <c r="U171">
        <f t="shared" si="26"/>
        <v>0.90024956541852852</v>
      </c>
      <c r="W171">
        <f t="shared" si="27"/>
        <v>44.75</v>
      </c>
      <c r="X171">
        <v>0</v>
      </c>
      <c r="Y171">
        <v>2.6071037801643104E-2</v>
      </c>
      <c r="Z171">
        <v>0.22390369098258645</v>
      </c>
      <c r="AA171">
        <v>0.53705261508381774</v>
      </c>
      <c r="AB171">
        <v>0.88209061285709911</v>
      </c>
      <c r="AE171">
        <v>1.9645984389956045E-2</v>
      </c>
      <c r="AF171">
        <v>44.5</v>
      </c>
      <c r="AG171">
        <f t="shared" si="32"/>
        <v>-0.42942443756049908</v>
      </c>
    </row>
    <row r="172" spans="5:33" x14ac:dyDescent="0.25">
      <c r="E172">
        <f t="shared" si="22"/>
        <v>0</v>
      </c>
      <c r="F172">
        <f t="shared" si="28"/>
        <v>44.75</v>
      </c>
      <c r="G172">
        <f>NORMSDIST(-'CALL- OPTION'!G172)</f>
        <v>6.6364373431985427E-3</v>
      </c>
      <c r="H172">
        <f>NORMSDIST(-'CALL- OPTION'!I172)</f>
        <v>1.2994955783340019E-2</v>
      </c>
      <c r="I172">
        <f t="shared" si="23"/>
        <v>2.6071037801643104E-2</v>
      </c>
      <c r="J172">
        <f t="shared" si="29"/>
        <v>44.75</v>
      </c>
      <c r="K172">
        <f>NORMSDIST(-'CALL- OPTION'!N172)</f>
        <v>3.1773063304810452E-2</v>
      </c>
      <c r="L172">
        <f>NORMSDIST(-'CALL- OPTION'!P172)</f>
        <v>6.6574699144261604E-2</v>
      </c>
      <c r="M172">
        <f t="shared" si="24"/>
        <v>0.22390369098258645</v>
      </c>
      <c r="N172">
        <f t="shared" si="30"/>
        <v>44.75</v>
      </c>
      <c r="O172">
        <f>NORMSDIST(-'CALL- OPTION'!T172)</f>
        <v>5.4794092645692564E-2</v>
      </c>
      <c r="P172">
        <f>NORMSDIST(-'CALL- OPTION'!V172)</f>
        <v>0.12159828497121764</v>
      </c>
      <c r="Q172">
        <f t="shared" si="25"/>
        <v>0.53705261508381774</v>
      </c>
      <c r="R172">
        <f t="shared" si="31"/>
        <v>44.75</v>
      </c>
      <c r="S172">
        <f>NORMSDIST(-'CALL- OPTION'!Z172)</f>
        <v>8.2922129578046358E-2</v>
      </c>
      <c r="T172">
        <f>NORMSDIST(-'CALL- OPTION'!AB172)</f>
        <v>0.18789466018610629</v>
      </c>
      <c r="U172">
        <f t="shared" si="26"/>
        <v>0.88209061285709911</v>
      </c>
      <c r="W172">
        <f t="shared" si="27"/>
        <v>45</v>
      </c>
      <c r="X172">
        <v>0</v>
      </c>
      <c r="Y172">
        <v>2.4462816877864335E-2</v>
      </c>
      <c r="Z172">
        <v>0.21609973446166086</v>
      </c>
      <c r="AA172">
        <v>0.52353140767547313</v>
      </c>
      <c r="AB172">
        <v>0.86431552588751615</v>
      </c>
      <c r="AE172">
        <v>1.8590137182207526E-2</v>
      </c>
      <c r="AF172">
        <v>44.75</v>
      </c>
      <c r="AG172">
        <f t="shared" si="32"/>
        <v>-0.40868565825142344</v>
      </c>
    </row>
    <row r="173" spans="5:33" x14ac:dyDescent="0.25">
      <c r="E173">
        <f t="shared" si="22"/>
        <v>0</v>
      </c>
      <c r="F173">
        <f t="shared" si="28"/>
        <v>45</v>
      </c>
      <c r="G173">
        <f>NORMSDIST(-'CALL- OPTION'!G173)</f>
        <v>6.2334272503799491E-3</v>
      </c>
      <c r="H173">
        <f>NORMSDIST(-'CALL- OPTION'!I173)</f>
        <v>1.2267492659823057E-2</v>
      </c>
      <c r="I173">
        <f t="shared" si="23"/>
        <v>2.4462816877864335E-2</v>
      </c>
      <c r="J173">
        <f t="shared" si="29"/>
        <v>45</v>
      </c>
      <c r="K173">
        <f>NORMSDIST(-'CALL- OPTION'!N173)</f>
        <v>3.0665039364972609E-2</v>
      </c>
      <c r="L173">
        <f>NORMSDIST(-'CALL- OPTION'!P173)</f>
        <v>6.4563327297646259E-2</v>
      </c>
      <c r="M173">
        <f t="shared" si="24"/>
        <v>0.21609973446166086</v>
      </c>
      <c r="N173">
        <f t="shared" si="30"/>
        <v>45</v>
      </c>
      <c r="O173">
        <f>NORMSDIST(-'CALL- OPTION'!T173)</f>
        <v>5.338174314486048E-2</v>
      </c>
      <c r="P173">
        <f>NORMSDIST(-'CALL- OPTION'!V173)</f>
        <v>0.11902000507303377</v>
      </c>
      <c r="Q173">
        <f t="shared" si="25"/>
        <v>0.52353140767547313</v>
      </c>
      <c r="R173">
        <f t="shared" si="31"/>
        <v>45</v>
      </c>
      <c r="S173">
        <f>NORMSDIST(-'CALL- OPTION'!Z173)</f>
        <v>8.1233352432750136E-2</v>
      </c>
      <c r="T173">
        <f>NORMSDIST(-'CALL- OPTION'!AB173)</f>
        <v>0.18490659846508761</v>
      </c>
      <c r="U173">
        <f t="shared" si="26"/>
        <v>0.86431552588751615</v>
      </c>
      <c r="W173">
        <f t="shared" si="27"/>
        <v>45.25</v>
      </c>
      <c r="X173">
        <v>0</v>
      </c>
      <c r="Y173">
        <v>2.2952334461853074E-2</v>
      </c>
      <c r="Z173">
        <v>0.20856799941714677</v>
      </c>
      <c r="AA173">
        <v>0.5103586943573899</v>
      </c>
      <c r="AB173">
        <v>0.84691596311140671</v>
      </c>
      <c r="AE173">
        <v>1.7587689217027559E-2</v>
      </c>
      <c r="AF173">
        <v>45</v>
      </c>
      <c r="AG173">
        <f t="shared" si="32"/>
        <v>-0.38886124891235846</v>
      </c>
    </row>
    <row r="174" spans="5:33" x14ac:dyDescent="0.25">
      <c r="E174">
        <f t="shared" si="22"/>
        <v>0</v>
      </c>
      <c r="F174">
        <f t="shared" si="28"/>
        <v>45.25</v>
      </c>
      <c r="G174">
        <f>NORMSDIST(-'CALL- OPTION'!G174)</f>
        <v>5.854296274947963E-3</v>
      </c>
      <c r="H174">
        <f>NORMSDIST(-'CALL- OPTION'!I174)</f>
        <v>1.1579320468291633E-2</v>
      </c>
      <c r="I174">
        <f t="shared" si="23"/>
        <v>2.2952334461853074E-2</v>
      </c>
      <c r="J174">
        <f t="shared" si="29"/>
        <v>45.25</v>
      </c>
      <c r="K174">
        <f>NORMSDIST(-'CALL- OPTION'!N174)</f>
        <v>2.9595079299270622E-2</v>
      </c>
      <c r="L174">
        <f>NORMSDIST(-'CALL- OPTION'!P174)</f>
        <v>6.2610231373622788E-2</v>
      </c>
      <c r="M174">
        <f t="shared" si="24"/>
        <v>0.20856799941714677</v>
      </c>
      <c r="N174">
        <f t="shared" si="30"/>
        <v>45.25</v>
      </c>
      <c r="O174">
        <f>NORMSDIST(-'CALL- OPTION'!T174)</f>
        <v>5.2005984211414745E-2</v>
      </c>
      <c r="P174">
        <f>NORMSDIST(-'CALL- OPTION'!V174)</f>
        <v>0.11649453048862805</v>
      </c>
      <c r="Q174">
        <f t="shared" si="25"/>
        <v>0.5103586943573899</v>
      </c>
      <c r="R174">
        <f t="shared" si="31"/>
        <v>45.25</v>
      </c>
      <c r="S174">
        <f>NORMSDIST(-'CALL- OPTION'!Z174)</f>
        <v>7.9579795071202525E-2</v>
      </c>
      <c r="T174">
        <f>NORMSDIST(-'CALL- OPTION'!AB174)</f>
        <v>0.18196455380005055</v>
      </c>
      <c r="U174">
        <f t="shared" si="26"/>
        <v>0.84691596311140671</v>
      </c>
      <c r="W174">
        <f t="shared" si="27"/>
        <v>45.5</v>
      </c>
      <c r="X174">
        <v>0</v>
      </c>
      <c r="Y174">
        <v>2.1533792396283169E-2</v>
      </c>
      <c r="Z174">
        <v>0.20129912743862421</v>
      </c>
      <c r="AA174">
        <v>0.49752544337695781</v>
      </c>
      <c r="AB174">
        <v>0.829883763579506</v>
      </c>
      <c r="AE174">
        <v>1.6636212901655435E-2</v>
      </c>
      <c r="AF174">
        <v>45.25</v>
      </c>
      <c r="AG174">
        <f t="shared" si="32"/>
        <v>-0.36991748397963115</v>
      </c>
    </row>
    <row r="175" spans="5:33" x14ac:dyDescent="0.25">
      <c r="E175">
        <f t="shared" si="22"/>
        <v>0</v>
      </c>
      <c r="F175">
        <f t="shared" si="28"/>
        <v>45.5</v>
      </c>
      <c r="G175">
        <f>NORMSDIST(-'CALL- OPTION'!G175)</f>
        <v>5.4976838514443835E-3</v>
      </c>
      <c r="H175">
        <f>NORMSDIST(-'CALL- OPTION'!I175)</f>
        <v>1.092843619149738E-2</v>
      </c>
      <c r="I175">
        <f t="shared" si="23"/>
        <v>2.1533792396283169E-2</v>
      </c>
      <c r="J175">
        <f t="shared" si="29"/>
        <v>45.5</v>
      </c>
      <c r="K175">
        <f>NORMSDIST(-'CALL- OPTION'!N175)</f>
        <v>2.8561928964265577E-2</v>
      </c>
      <c r="L175">
        <f>NORMSDIST(-'CALL- OPTION'!P175)</f>
        <v>6.0713879271396418E-2</v>
      </c>
      <c r="M175">
        <f t="shared" si="24"/>
        <v>0.20129912743862421</v>
      </c>
      <c r="N175">
        <f t="shared" si="30"/>
        <v>45.5</v>
      </c>
      <c r="O175">
        <f>NORMSDIST(-'CALL- OPTION'!T175)</f>
        <v>5.066589229939527E-2</v>
      </c>
      <c r="P175">
        <f>NORMSDIST(-'CALL- OPTION'!V175)</f>
        <v>0.11402090073917985</v>
      </c>
      <c r="Q175">
        <f t="shared" si="25"/>
        <v>0.49752544337695781</v>
      </c>
      <c r="R175">
        <f t="shared" si="31"/>
        <v>45.5</v>
      </c>
      <c r="S175">
        <f>NORMSDIST(-'CALL- OPTION'!Z175)</f>
        <v>7.7960732687231915E-2</v>
      </c>
      <c r="T175">
        <f>NORMSDIST(-'CALL- OPTION'!AB175)</f>
        <v>0.17906792379677855</v>
      </c>
      <c r="U175">
        <f t="shared" si="26"/>
        <v>0.829883763579506</v>
      </c>
      <c r="W175">
        <f t="shared" si="27"/>
        <v>45.75</v>
      </c>
      <c r="X175">
        <v>0</v>
      </c>
      <c r="Y175">
        <v>2.0201723504996716E-2</v>
      </c>
      <c r="Z175">
        <v>0.19428406894645822</v>
      </c>
      <c r="AA175">
        <v>0.48502285120683597</v>
      </c>
      <c r="AB175">
        <v>0.81321094315859677</v>
      </c>
      <c r="AE175">
        <v>1.5733368590552528E-2</v>
      </c>
      <c r="AF175">
        <v>45.5</v>
      </c>
      <c r="AG175">
        <f t="shared" si="32"/>
        <v>-0.35182137126323748</v>
      </c>
    </row>
    <row r="176" spans="5:33" x14ac:dyDescent="0.25">
      <c r="E176">
        <f t="shared" si="22"/>
        <v>0</v>
      </c>
      <c r="F176">
        <f t="shared" si="28"/>
        <v>45.75</v>
      </c>
      <c r="G176">
        <f>NORMSDIST(-'CALL- OPTION'!G176)</f>
        <v>5.162302108899907E-3</v>
      </c>
      <c r="H176">
        <f>NORMSDIST(-'CALL- OPTION'!I176)</f>
        <v>1.0312929177833224E-2</v>
      </c>
      <c r="I176">
        <f t="shared" si="23"/>
        <v>2.0201723504996716E-2</v>
      </c>
      <c r="J176">
        <f t="shared" si="29"/>
        <v>45.75</v>
      </c>
      <c r="K176">
        <f>NORMSDIST(-'CALL- OPTION'!N176)</f>
        <v>2.7564371713017097E-2</v>
      </c>
      <c r="L176">
        <f>NORMSDIST(-'CALL- OPTION'!P176)</f>
        <v>5.8872770044783744E-2</v>
      </c>
      <c r="M176">
        <f t="shared" si="24"/>
        <v>0.19428406894645822</v>
      </c>
      <c r="N176">
        <f t="shared" si="30"/>
        <v>45.75</v>
      </c>
      <c r="O176">
        <f>NORMSDIST(-'CALL- OPTION'!T176)</f>
        <v>4.9360565093519146E-2</v>
      </c>
      <c r="P176">
        <f>NORMSDIST(-'CALL- OPTION'!V176)</f>
        <v>0.11159816657304925</v>
      </c>
      <c r="Q176">
        <f t="shared" si="25"/>
        <v>0.48502285120683597</v>
      </c>
      <c r="R176">
        <f t="shared" si="31"/>
        <v>45.75</v>
      </c>
      <c r="S176">
        <f>NORMSDIST(-'CALL- OPTION'!Z176)</f>
        <v>7.6375454017428276E-2</v>
      </c>
      <c r="T176">
        <f>NORMSDIST(-'CALL- OPTION'!AB176)</f>
        <v>0.17621610898986634</v>
      </c>
      <c r="U176">
        <f t="shared" si="26"/>
        <v>0.81321094315859677</v>
      </c>
      <c r="W176">
        <f t="shared" si="27"/>
        <v>46</v>
      </c>
      <c r="X176">
        <v>0</v>
      </c>
      <c r="Y176">
        <v>1.8950973854398256E-2</v>
      </c>
      <c r="Z176">
        <v>0.18751407392569819</v>
      </c>
      <c r="AA176">
        <v>0.47284233728168079</v>
      </c>
      <c r="AB176">
        <v>0.79688969095311757</v>
      </c>
      <c r="AE176">
        <v>1.4876903326710192E-2</v>
      </c>
      <c r="AF176">
        <v>45.75</v>
      </c>
      <c r="AG176">
        <f t="shared" si="32"/>
        <v>-0.3345406800862844</v>
      </c>
    </row>
    <row r="177" spans="5:33" x14ac:dyDescent="0.25">
      <c r="E177">
        <f t="shared" si="22"/>
        <v>0</v>
      </c>
      <c r="F177">
        <f t="shared" si="28"/>
        <v>46</v>
      </c>
      <c r="G177">
        <f>NORMSDIST(-'CALL- OPTION'!G177)</f>
        <v>4.8469324118466696E-3</v>
      </c>
      <c r="H177">
        <f>NORMSDIST(-'CALL- OPTION'!I177)</f>
        <v>9.7309776825757911E-3</v>
      </c>
      <c r="I177">
        <f t="shared" si="23"/>
        <v>1.8950973854398256E-2</v>
      </c>
      <c r="J177">
        <f t="shared" si="29"/>
        <v>46</v>
      </c>
      <c r="K177">
        <f>NORMSDIST(-'CALL- OPTION'!N177)</f>
        <v>2.6601227531118897E-2</v>
      </c>
      <c r="L177">
        <f>NORMSDIST(-'CALL- OPTION'!P177)</f>
        <v>5.7085433815731695E-2</v>
      </c>
      <c r="M177">
        <f t="shared" si="24"/>
        <v>0.18751407392569819</v>
      </c>
      <c r="N177">
        <f t="shared" si="30"/>
        <v>46</v>
      </c>
      <c r="O177">
        <f>NORMSDIST(-'CALL- OPTION'!T177)</f>
        <v>4.8089121153757103E-2</v>
      </c>
      <c r="P177">
        <f>NORMSDIST(-'CALL- OPTION'!V177)</f>
        <v>0.10922539016615365</v>
      </c>
      <c r="Q177">
        <f t="shared" si="25"/>
        <v>0.47284233728168079</v>
      </c>
      <c r="R177">
        <f t="shared" si="31"/>
        <v>46</v>
      </c>
      <c r="S177">
        <f>NORMSDIST(-'CALL- OPTION'!Z177)</f>
        <v>7.4823261174475561E-2</v>
      </c>
      <c r="T177">
        <f>NORMSDIST(-'CALL- OPTION'!AB177)</f>
        <v>0.1734085130752267</v>
      </c>
      <c r="U177">
        <f t="shared" si="26"/>
        <v>0.79688969095311757</v>
      </c>
      <c r="W177">
        <f t="shared" si="27"/>
        <v>46.25</v>
      </c>
      <c r="X177">
        <v>0</v>
      </c>
      <c r="Y177">
        <v>1.7776685863760244E-2</v>
      </c>
      <c r="Z177">
        <v>0.18098068287575098</v>
      </c>
      <c r="AA177">
        <v>0.46097553882400089</v>
      </c>
      <c r="AB177">
        <v>0.78091236578169809</v>
      </c>
      <c r="AE177">
        <v>1.4064649404793539E-2</v>
      </c>
      <c r="AF177">
        <v>46</v>
      </c>
      <c r="AG177">
        <f t="shared" si="32"/>
        <v>-0.31804396435226612</v>
      </c>
    </row>
    <row r="178" spans="5:33" x14ac:dyDescent="0.25">
      <c r="E178">
        <f t="shared" si="22"/>
        <v>0</v>
      </c>
      <c r="F178">
        <f t="shared" si="28"/>
        <v>46.25</v>
      </c>
      <c r="G178">
        <f>NORMSDIST(-'CALL- OPTION'!G178)</f>
        <v>4.5504220279337544E-3</v>
      </c>
      <c r="H178">
        <f>NORMSDIST(-'CALL- OPTION'!I178)</f>
        <v>9.180845470102502E-3</v>
      </c>
      <c r="I178">
        <f t="shared" si="23"/>
        <v>1.7776685863760244E-2</v>
      </c>
      <c r="J178">
        <f t="shared" si="29"/>
        <v>46.25</v>
      </c>
      <c r="K178">
        <f>NORMSDIST(-'CALL- OPTION'!N178)</f>
        <v>2.5671352174701938E-2</v>
      </c>
      <c r="L178">
        <f>NORMSDIST(-'CALL- OPTION'!P178)</f>
        <v>5.5350431647821809E-2</v>
      </c>
      <c r="M178">
        <f t="shared" si="24"/>
        <v>0.18098068287575098</v>
      </c>
      <c r="N178">
        <f t="shared" si="30"/>
        <v>46.25</v>
      </c>
      <c r="O178">
        <f>NORMSDIST(-'CALL- OPTION'!T178)</f>
        <v>4.6850699557381942E-2</v>
      </c>
      <c r="P178">
        <f>NORMSDIST(-'CALL- OPTION'!V178)</f>
        <v>0.10690164529952535</v>
      </c>
      <c r="Q178">
        <f t="shared" si="25"/>
        <v>0.46097553882400089</v>
      </c>
      <c r="R178">
        <f t="shared" si="31"/>
        <v>46.25</v>
      </c>
      <c r="S178">
        <f>NORMSDIST(-'CALL- OPTION'!Z178)</f>
        <v>7.3303469477286762E-2</v>
      </c>
      <c r="T178">
        <f>NORMSDIST(-'CALL- OPTION'!AB178)</f>
        <v>0.17064454312856742</v>
      </c>
      <c r="U178">
        <f t="shared" si="26"/>
        <v>0.78091236578169809</v>
      </c>
      <c r="W178">
        <f t="shared" si="27"/>
        <v>46.5</v>
      </c>
      <c r="X178">
        <v>0</v>
      </c>
      <c r="Y178">
        <v>1.6674282232892135E-2</v>
      </c>
      <c r="Z178">
        <v>0.17467571797514592</v>
      </c>
      <c r="AA178">
        <v>0.44941430575979791</v>
      </c>
      <c r="AB178">
        <v>0.76527149270887573</v>
      </c>
      <c r="AE178">
        <v>1.3294522780237386E-2</v>
      </c>
      <c r="AF178">
        <v>46.25</v>
      </c>
      <c r="AG178">
        <f t="shared" si="32"/>
        <v>-0.30230058093823642</v>
      </c>
    </row>
    <row r="179" spans="5:33" x14ac:dyDescent="0.25">
      <c r="E179">
        <f t="shared" si="22"/>
        <v>0</v>
      </c>
      <c r="F179">
        <f t="shared" si="28"/>
        <v>46.5</v>
      </c>
      <c r="G179">
        <f>NORMSDIST(-'CALL- OPTION'!G179)</f>
        <v>4.2716809211296647E-3</v>
      </c>
      <c r="H179">
        <f>NORMSDIST(-'CALL- OPTION'!I179)</f>
        <v>8.6608784828261474E-3</v>
      </c>
      <c r="I179">
        <f t="shared" si="23"/>
        <v>1.6674282232892135E-2</v>
      </c>
      <c r="J179">
        <f t="shared" si="29"/>
        <v>46.5</v>
      </c>
      <c r="K179">
        <f>NORMSDIST(-'CALL- OPTION'!N179)</f>
        <v>2.4773636311960966E-2</v>
      </c>
      <c r="L179">
        <f>NORMSDIST(-'CALL- OPTION'!P179)</f>
        <v>5.3666355382798313E-2</v>
      </c>
      <c r="M179">
        <f t="shared" si="24"/>
        <v>0.17467571797514592</v>
      </c>
      <c r="N179">
        <f t="shared" si="30"/>
        <v>46.5</v>
      </c>
      <c r="O179">
        <f>NORMSDIST(-'CALL- OPTION'!T179)</f>
        <v>4.5644459539188595E-2</v>
      </c>
      <c r="P179">
        <f>NORMSDIST(-'CALL- OPTION'!V179)</f>
        <v>0.1046260175152206</v>
      </c>
      <c r="Q179">
        <f t="shared" si="25"/>
        <v>0.44941430575979791</v>
      </c>
      <c r="R179">
        <f t="shared" si="31"/>
        <v>46.5</v>
      </c>
      <c r="S179">
        <f>NORMSDIST(-'CALL- OPTION'!Z179)</f>
        <v>7.1815407278349494E-2</v>
      </c>
      <c r="T179">
        <f>NORMSDIST(-'CALL- OPTION'!AB179)</f>
        <v>0.16792360981039531</v>
      </c>
      <c r="U179">
        <f t="shared" si="26"/>
        <v>0.76527149270887573</v>
      </c>
      <c r="W179">
        <f t="shared" si="27"/>
        <v>46.75</v>
      </c>
      <c r="X179">
        <v>0</v>
      </c>
      <c r="Y179">
        <v>1.5639450655963338E-2</v>
      </c>
      <c r="Z179">
        <v>0.16859127446032174</v>
      </c>
      <c r="AA179">
        <v>0.4381506957242669</v>
      </c>
      <c r="AB179">
        <v>0.74995975963222161</v>
      </c>
      <c r="AE179">
        <v>1.2564521346525612E-2</v>
      </c>
      <c r="AF179">
        <v>46.5</v>
      </c>
      <c r="AG179">
        <f t="shared" si="32"/>
        <v>-0.2872807037927485</v>
      </c>
    </row>
    <row r="180" spans="5:33" x14ac:dyDescent="0.25">
      <c r="E180">
        <f t="shared" si="22"/>
        <v>0</v>
      </c>
      <c r="F180">
        <f t="shared" si="28"/>
        <v>46.75</v>
      </c>
      <c r="G180">
        <f>NORMSDIST(-'CALL- OPTION'!G180)</f>
        <v>4.0096786690764271E-3</v>
      </c>
      <c r="H180">
        <f>NORMSDIST(-'CALL- OPTION'!I180)</f>
        <v>8.1695015817329387E-3</v>
      </c>
      <c r="I180">
        <f t="shared" si="23"/>
        <v>1.5639450655963338E-2</v>
      </c>
      <c r="J180">
        <f t="shared" si="29"/>
        <v>46.75</v>
      </c>
      <c r="K180">
        <f>NORMSDIST(-'CALL- OPTION'!N180)</f>
        <v>2.3907004669623522E-2</v>
      </c>
      <c r="L180">
        <f>NORMSDIST(-'CALL- OPTION'!P180)</f>
        <v>5.2031827443009826E-2</v>
      </c>
      <c r="M180">
        <f t="shared" si="24"/>
        <v>0.16859127446032174</v>
      </c>
      <c r="N180">
        <f t="shared" si="30"/>
        <v>46.75</v>
      </c>
      <c r="O180">
        <f>NORMSDIST(-'CALL- OPTION'!T180)</f>
        <v>4.4469580130539102E-2</v>
      </c>
      <c r="P180">
        <f>NORMSDIST(-'CALL- OPTION'!V180)</f>
        <v>0.10239760425170318</v>
      </c>
      <c r="Q180">
        <f t="shared" si="25"/>
        <v>0.4381506957242669</v>
      </c>
      <c r="R180">
        <f t="shared" si="31"/>
        <v>46.75</v>
      </c>
      <c r="S180">
        <f>NORMSDIST(-'CALL- OPTION'!Z180)</f>
        <v>7.035841578866632E-2</v>
      </c>
      <c r="T180">
        <f>NORMSDIST(-'CALL- OPTION'!AB180)</f>
        <v>0.16524512755809173</v>
      </c>
      <c r="U180">
        <f t="shared" si="26"/>
        <v>0.74995975963222161</v>
      </c>
      <c r="W180">
        <f t="shared" si="27"/>
        <v>47</v>
      </c>
      <c r="X180">
        <v>0</v>
      </c>
      <c r="Y180">
        <v>1.4668129290648646E-2</v>
      </c>
      <c r="Z180">
        <v>0.16271971221705406</v>
      </c>
      <c r="AA180">
        <v>0.42717696915784709</v>
      </c>
      <c r="AB180">
        <v>0.73497001392479255</v>
      </c>
      <c r="AE180">
        <v>1.1872723101095552E-2</v>
      </c>
      <c r="AF180">
        <v>46.75</v>
      </c>
      <c r="AG180">
        <f t="shared" si="32"/>
        <v>-0.27295533409831457</v>
      </c>
    </row>
    <row r="181" spans="5:33" x14ac:dyDescent="0.25">
      <c r="E181">
        <f t="shared" si="22"/>
        <v>0</v>
      </c>
      <c r="F181">
        <f t="shared" si="28"/>
        <v>47</v>
      </c>
      <c r="G181">
        <f>NORMSDIST(-'CALL- OPTION'!G181)</f>
        <v>3.7634415027957679E-3</v>
      </c>
      <c r="H181">
        <f>NORMSDIST(-'CALL- OPTION'!I181)</f>
        <v>7.7052153626212313E-3</v>
      </c>
      <c r="I181">
        <f t="shared" si="23"/>
        <v>1.4668129290648646E-2</v>
      </c>
      <c r="J181">
        <f t="shared" si="29"/>
        <v>47</v>
      </c>
      <c r="K181">
        <f>NORMSDIST(-'CALL- OPTION'!N181)</f>
        <v>2.3070415185649267E-2</v>
      </c>
      <c r="L181">
        <f>NORMSDIST(-'CALL- OPTION'!P181)</f>
        <v>5.0445500602507048E-2</v>
      </c>
      <c r="M181">
        <f t="shared" si="24"/>
        <v>0.16271971221705406</v>
      </c>
      <c r="N181">
        <f t="shared" si="30"/>
        <v>47</v>
      </c>
      <c r="O181">
        <f>NORMSDIST(-'CALL- OPTION'!T181)</f>
        <v>4.3325259797835955E-2</v>
      </c>
      <c r="P181">
        <f>NORMSDIST(-'CALL- OPTION'!V181)</f>
        <v>0.10021551495978476</v>
      </c>
      <c r="Q181">
        <f t="shared" si="25"/>
        <v>0.42717696915784709</v>
      </c>
      <c r="R181">
        <f t="shared" si="31"/>
        <v>47</v>
      </c>
      <c r="S181">
        <f>NORMSDIST(-'CALL- OPTION'!Z181)</f>
        <v>6.8931848900651169E-2</v>
      </c>
      <c r="T181">
        <f>NORMSDIST(-'CALL- OPTION'!AB181)</f>
        <v>0.16260851476557914</v>
      </c>
      <c r="U181">
        <f t="shared" si="26"/>
        <v>0.73497001392479255</v>
      </c>
      <c r="W181">
        <f t="shared" si="27"/>
        <v>47.25</v>
      </c>
      <c r="X181">
        <v>0</v>
      </c>
      <c r="Y181">
        <v>1.3756492952270688E-2</v>
      </c>
      <c r="Z181">
        <v>0.15705364758280016</v>
      </c>
      <c r="AA181">
        <v>0.41648558449267226</v>
      </c>
      <c r="AB181">
        <v>0.72029525913309289</v>
      </c>
      <c r="AE181">
        <v>1.1217284218612717E-2</v>
      </c>
      <c r="AF181">
        <v>47</v>
      </c>
      <c r="AG181">
        <f t="shared" si="32"/>
        <v>-0.25929630683915272</v>
      </c>
    </row>
    <row r="182" spans="5:33" x14ac:dyDescent="0.25">
      <c r="E182">
        <f t="shared" si="22"/>
        <v>0</v>
      </c>
      <c r="F182">
        <f t="shared" si="28"/>
        <v>47.25</v>
      </c>
      <c r="G182">
        <f>NORMSDIST(-'CALL- OPTION'!G182)</f>
        <v>3.5320494666338975E-3</v>
      </c>
      <c r="H182">
        <f>NORMSDIST(-'CALL- OPTION'!I182)</f>
        <v>7.2665930514170286E-3</v>
      </c>
      <c r="I182">
        <f t="shared" si="23"/>
        <v>1.3756492952270688E-2</v>
      </c>
      <c r="J182">
        <f t="shared" si="29"/>
        <v>47.25</v>
      </c>
      <c r="K182">
        <f>NORMSDIST(-'CALL- OPTION'!N182)</f>
        <v>2.2262858169326556E-2</v>
      </c>
      <c r="L182">
        <f>NORMSDIST(-'CALL- OPTION'!P182)</f>
        <v>4.890605772939844E-2</v>
      </c>
      <c r="M182">
        <f t="shared" si="24"/>
        <v>0.15705364758280016</v>
      </c>
      <c r="N182">
        <f t="shared" si="30"/>
        <v>47.25</v>
      </c>
      <c r="O182">
        <f>NORMSDIST(-'CALL- OPTION'!T182)</f>
        <v>4.2210716080985054E-2</v>
      </c>
      <c r="P182">
        <f>NORMSDIST(-'CALL- OPTION'!V182)</f>
        <v>9.8078871200162024E-2</v>
      </c>
      <c r="Q182">
        <f t="shared" si="25"/>
        <v>0.41648558449267226</v>
      </c>
      <c r="R182">
        <f t="shared" si="31"/>
        <v>47.25</v>
      </c>
      <c r="S182">
        <f>NORMSDIST(-'CALL- OPTION'!Z182)</f>
        <v>6.7535073009318616E-2</v>
      </c>
      <c r="T182">
        <f>NORMSDIST(-'CALL- OPTION'!AB182)</f>
        <v>0.16001319395109037</v>
      </c>
      <c r="U182">
        <f t="shared" si="26"/>
        <v>0.72029525913309289</v>
      </c>
      <c r="W182">
        <f t="shared" si="27"/>
        <v>47.5</v>
      </c>
      <c r="X182">
        <v>0</v>
      </c>
      <c r="Y182">
        <v>1.2900940003173544E-2</v>
      </c>
      <c r="Z182">
        <v>0.15158594535798042</v>
      </c>
      <c r="AA182">
        <v>0.40606919342931591</v>
      </c>
      <c r="AB182">
        <v>0.70592865173033381</v>
      </c>
      <c r="AE182">
        <v>1.0596437048758688E-2</v>
      </c>
      <c r="AF182">
        <v>47.25</v>
      </c>
      <c r="AG182">
        <f t="shared" si="32"/>
        <v>-0.24627629409628277</v>
      </c>
    </row>
    <row r="183" spans="5:33" x14ac:dyDescent="0.25">
      <c r="E183">
        <f t="shared" si="22"/>
        <v>0</v>
      </c>
      <c r="F183">
        <f t="shared" si="28"/>
        <v>47.5</v>
      </c>
      <c r="G183">
        <f>NORMSDIST(-'CALL- OPTION'!G183)</f>
        <v>3.3146336960640016E-3</v>
      </c>
      <c r="H183">
        <f>NORMSDIST(-'CALL- OPTION'!I183)</f>
        <v>6.8522774812838586E-3</v>
      </c>
      <c r="I183">
        <f t="shared" si="23"/>
        <v>1.2900940003173544E-2</v>
      </c>
      <c r="J183">
        <f t="shared" si="29"/>
        <v>47.5</v>
      </c>
      <c r="K183">
        <f>NORMSDIST(-'CALL- OPTION'!N183)</f>
        <v>2.1483355469819068E-2</v>
      </c>
      <c r="L183">
        <f>NORMSDIST(-'CALL- OPTION'!P183)</f>
        <v>4.7412211501930319E-2</v>
      </c>
      <c r="M183">
        <f t="shared" si="24"/>
        <v>0.15158594535798042</v>
      </c>
      <c r="N183">
        <f t="shared" si="30"/>
        <v>47.5</v>
      </c>
      <c r="O183">
        <f>NORMSDIST(-'CALL- OPTION'!T183)</f>
        <v>4.1125185232366988E-2</v>
      </c>
      <c r="P183">
        <f>NORMSDIST(-'CALL- OPTION'!V183)</f>
        <v>9.5986806723548049E-2</v>
      </c>
      <c r="Q183">
        <f t="shared" si="25"/>
        <v>0.40606919342931591</v>
      </c>
      <c r="R183">
        <f t="shared" si="31"/>
        <v>47.5</v>
      </c>
      <c r="S183">
        <f>NORMSDIST(-'CALL- OPTION'!Z183)</f>
        <v>6.6167466832084951E-2</v>
      </c>
      <c r="T183">
        <f>NORMSDIST(-'CALL- OPTION'!AB183)</f>
        <v>0.15745859191353015</v>
      </c>
      <c r="U183">
        <f t="shared" si="26"/>
        <v>0.70592865173033381</v>
      </c>
      <c r="W183">
        <f t="shared" si="27"/>
        <v>47.75</v>
      </c>
      <c r="X183">
        <v>0</v>
      </c>
      <c r="Y183">
        <v>1.2098079908181125E-2</v>
      </c>
      <c r="Z183">
        <v>0.1463097110239765</v>
      </c>
      <c r="AA183">
        <v>0.3959206363037171</v>
      </c>
      <c r="AB183">
        <v>0.69186349792494584</v>
      </c>
      <c r="AE183">
        <v>1.0008488054164634E-2</v>
      </c>
      <c r="AF183">
        <v>47.5</v>
      </c>
      <c r="AG183">
        <f t="shared" si="32"/>
        <v>-0.23386880537367025</v>
      </c>
    </row>
    <row r="184" spans="5:33" x14ac:dyDescent="0.25">
      <c r="E184">
        <f t="shared" si="22"/>
        <v>0</v>
      </c>
      <c r="F184">
        <f t="shared" si="28"/>
        <v>47.75</v>
      </c>
      <c r="G184">
        <f>NORMSDIST(-'CALL- OPTION'!G184)</f>
        <v>3.1103738107393637E-3</v>
      </c>
      <c r="H184">
        <f>NORMSDIST(-'CALL- OPTION'!I184)</f>
        <v>6.460978153643571E-3</v>
      </c>
      <c r="I184">
        <f t="shared" si="23"/>
        <v>1.2098079908181125E-2</v>
      </c>
      <c r="J184">
        <f t="shared" si="29"/>
        <v>47.75</v>
      </c>
      <c r="K184">
        <f>NORMSDIST(-'CALL- OPTION'!N184)</f>
        <v>2.0730959654107577E-2</v>
      </c>
      <c r="L184">
        <f>NORMSDIST(-'CALL- OPTION'!P184)</f>
        <v>4.5962704100625321E-2</v>
      </c>
      <c r="M184">
        <f t="shared" si="24"/>
        <v>0.1463097110239765</v>
      </c>
      <c r="N184">
        <f t="shared" si="30"/>
        <v>47.75</v>
      </c>
      <c r="O184">
        <f>NORMSDIST(-'CALL- OPTION'!T184)</f>
        <v>4.0067921856794003E-2</v>
      </c>
      <c r="P184">
        <f>NORMSDIST(-'CALL- OPTION'!V184)</f>
        <v>9.3938467534356473E-2</v>
      </c>
      <c r="Q184">
        <f t="shared" si="25"/>
        <v>0.3959206363037171</v>
      </c>
      <c r="R184">
        <f t="shared" si="31"/>
        <v>47.75</v>
      </c>
      <c r="S184">
        <f>NORMSDIST(-'CALL- OPTION'!Z184)</f>
        <v>6.4828421227476118E-2</v>
      </c>
      <c r="T184">
        <f>NORMSDIST(-'CALL- OPTION'!AB184)</f>
        <v>0.1549441398779032</v>
      </c>
      <c r="U184">
        <f t="shared" si="26"/>
        <v>0.69186349792494584</v>
      </c>
      <c r="W184">
        <f t="shared" si="27"/>
        <v>48</v>
      </c>
      <c r="X184">
        <v>0</v>
      </c>
      <c r="Y184">
        <v>1.1344721427677146E-2</v>
      </c>
      <c r="Z184">
        <v>0.14121828316537233</v>
      </c>
      <c r="AA184">
        <v>0.38603293754393375</v>
      </c>
      <c r="AB184">
        <v>0.67809325052414415</v>
      </c>
      <c r="AE184">
        <v>9.4518157027015676E-3</v>
      </c>
      <c r="AF184">
        <v>47.75</v>
      </c>
      <c r="AG184">
        <f t="shared" si="32"/>
        <v>-0.22204818524115275</v>
      </c>
    </row>
    <row r="185" spans="5:33" x14ac:dyDescent="0.25">
      <c r="E185">
        <f t="shared" si="22"/>
        <v>0</v>
      </c>
      <c r="F185">
        <f t="shared" si="28"/>
        <v>48</v>
      </c>
      <c r="G185">
        <f>NORMSDIST(-'CALL- OPTION'!G185)</f>
        <v>2.9184954200030928E-3</v>
      </c>
      <c r="H185">
        <f>NORMSDIST(-'CALL- OPTION'!I185)</f>
        <v>6.0914683846813649E-3</v>
      </c>
      <c r="I185">
        <f t="shared" si="23"/>
        <v>1.1344721427677146E-2</v>
      </c>
      <c r="J185">
        <f t="shared" si="29"/>
        <v>48</v>
      </c>
      <c r="K185">
        <f>NORMSDIST(-'CALL- OPTION'!N185)</f>
        <v>2.0004753195173117E-2</v>
      </c>
      <c r="L185">
        <f>NORMSDIST(-'CALL- OPTION'!P185)</f>
        <v>4.4556306878687363E-2</v>
      </c>
      <c r="M185">
        <f t="shared" si="24"/>
        <v>0.14121828316537233</v>
      </c>
      <c r="N185">
        <f t="shared" si="30"/>
        <v>48</v>
      </c>
      <c r="O185">
        <f>NORMSDIST(-'CALL- OPTION'!T185)</f>
        <v>3.903819855289551E-2</v>
      </c>
      <c r="P185">
        <f>NORMSDIST(-'CALL- OPTION'!V185)</f>
        <v>9.1933011938859194E-2</v>
      </c>
      <c r="Q185">
        <f t="shared" si="25"/>
        <v>0.38603293754393375</v>
      </c>
      <c r="R185">
        <f t="shared" si="31"/>
        <v>48</v>
      </c>
      <c r="S185">
        <f>NORMSDIST(-'CALL- OPTION'!Z185)</f>
        <v>6.3517339013020938E-2</v>
      </c>
      <c r="T185">
        <f>NORMSDIST(-'CALL- OPTION'!AB185)</f>
        <v>0.15246927363027016</v>
      </c>
      <c r="U185">
        <f t="shared" si="26"/>
        <v>0.67809325052414415</v>
      </c>
      <c r="W185">
        <f t="shared" si="27"/>
        <v>48.25</v>
      </c>
      <c r="X185">
        <v>0</v>
      </c>
      <c r="Y185">
        <v>1.0637861420553674E-2</v>
      </c>
      <c r="Z185">
        <v>0.13630522609379647</v>
      </c>
      <c r="AA185">
        <v>0.37639930121632981</v>
      </c>
      <c r="AB185">
        <v>0.66461150585228257</v>
      </c>
      <c r="AE185">
        <v>8.9248683270067419E-3</v>
      </c>
      <c r="AF185">
        <v>48</v>
      </c>
      <c r="AG185">
        <f t="shared" si="32"/>
        <v>-0.21078960856243573</v>
      </c>
    </row>
    <row r="186" spans="5:33" x14ac:dyDescent="0.25">
      <c r="E186">
        <f t="shared" si="22"/>
        <v>0</v>
      </c>
      <c r="F186">
        <f t="shared" si="28"/>
        <v>48.25</v>
      </c>
      <c r="G186">
        <f>NORMSDIST(-'CALL- OPTION'!G186)</f>
        <v>2.7382677379071355E-3</v>
      </c>
      <c r="H186">
        <f>NORMSDIST(-'CALL- OPTION'!I186)</f>
        <v>5.7425825384146293E-3</v>
      </c>
      <c r="I186">
        <f t="shared" si="23"/>
        <v>1.0637861420553674E-2</v>
      </c>
      <c r="J186">
        <f t="shared" si="29"/>
        <v>48.25</v>
      </c>
      <c r="K186">
        <f>NORMSDIST(-'CALL- OPTION'!N186)</f>
        <v>1.930384767117433E-2</v>
      </c>
      <c r="L186">
        <f>NORMSDIST(-'CALL- OPTION'!P186)</f>
        <v>4.3191820012760722E-2</v>
      </c>
      <c r="M186">
        <f t="shared" si="24"/>
        <v>0.13630522609379647</v>
      </c>
      <c r="N186">
        <f t="shared" si="30"/>
        <v>48.25</v>
      </c>
      <c r="O186">
        <f>NORMSDIST(-'CALL- OPTION'!T186)</f>
        <v>3.8035305556337433E-2</v>
      </c>
      <c r="P186">
        <f>NORMSDIST(-'CALL- OPTION'!V186)</f>
        <v>8.9969610578698886E-2</v>
      </c>
      <c r="Q186">
        <f t="shared" si="25"/>
        <v>0.37639930121632981</v>
      </c>
      <c r="R186">
        <f t="shared" si="31"/>
        <v>48.25</v>
      </c>
      <c r="S186">
        <f>NORMSDIST(-'CALL- OPTION'!Z186)</f>
        <v>6.2233634782589781E-2</v>
      </c>
      <c r="T186">
        <f>NORMSDIST(-'CALL- OPTION'!AB186)</f>
        <v>0.15003343364267477</v>
      </c>
      <c r="U186">
        <f t="shared" si="26"/>
        <v>0.66461150585228257</v>
      </c>
      <c r="W186">
        <f t="shared" si="27"/>
        <v>48.5</v>
      </c>
      <c r="X186">
        <v>0</v>
      </c>
      <c r="Y186">
        <v>9.9746742300379915E-3</v>
      </c>
      <c r="Z186">
        <v>0.13156432267051965</v>
      </c>
      <c r="AA186">
        <v>0.36701310666067455</v>
      </c>
      <c r="AB186">
        <v>0.65141200072375671</v>
      </c>
      <c r="AE186">
        <v>8.4261619628771926E-3</v>
      </c>
      <c r="AF186">
        <v>48.25</v>
      </c>
      <c r="AG186">
        <f t="shared" si="32"/>
        <v>-0.20006907355948439</v>
      </c>
    </row>
    <row r="187" spans="5:33" x14ac:dyDescent="0.25">
      <c r="E187">
        <f t="shared" si="22"/>
        <v>0</v>
      </c>
      <c r="F187">
        <f t="shared" si="28"/>
        <v>48.5</v>
      </c>
      <c r="G187">
        <f>NORMSDIST(-'CALL- OPTION'!G187)</f>
        <v>2.5690013046717032E-3</v>
      </c>
      <c r="H187">
        <f>NORMSDIST(-'CALL- OPTION'!I187)</f>
        <v>5.4132133469615654E-3</v>
      </c>
      <c r="I187">
        <f t="shared" si="23"/>
        <v>9.9746742300379915E-3</v>
      </c>
      <c r="J187">
        <f t="shared" si="29"/>
        <v>48.5</v>
      </c>
      <c r="K187">
        <f>NORMSDIST(-'CALL- OPTION'!N187)</f>
        <v>1.8627382976283986E-2</v>
      </c>
      <c r="L187">
        <f>NORMSDIST(-'CALL- OPTION'!P187)</f>
        <v>4.1868072136010952E-2</v>
      </c>
      <c r="M187">
        <f t="shared" si="24"/>
        <v>0.13156432267051965</v>
      </c>
      <c r="N187">
        <f t="shared" si="30"/>
        <v>48.5</v>
      </c>
      <c r="O187">
        <f>NORMSDIST(-'CALL- OPTION'!T187)</f>
        <v>3.7058550385248287E-2</v>
      </c>
      <c r="P187">
        <f>NORMSDIST(-'CALL- OPTION'!V187)</f>
        <v>8.8047446450601238E-2</v>
      </c>
      <c r="Q187">
        <f t="shared" si="25"/>
        <v>0.36701310666067455</v>
      </c>
      <c r="R187">
        <f t="shared" si="31"/>
        <v>48.5</v>
      </c>
      <c r="S187">
        <f>NORMSDIST(-'CALL- OPTION'!Z187)</f>
        <v>6.0976734723419752E-2</v>
      </c>
      <c r="T187">
        <f>NORMSDIST(-'CALL- OPTION'!AB187)</f>
        <v>0.14763606518847203</v>
      </c>
      <c r="U187">
        <f t="shared" si="26"/>
        <v>0.65141200072375671</v>
      </c>
      <c r="W187">
        <f t="shared" si="27"/>
        <v>48.75</v>
      </c>
      <c r="X187">
        <v>0</v>
      </c>
      <c r="Y187">
        <v>9.3525016261749028E-3</v>
      </c>
      <c r="Z187">
        <v>0.12698956732482714</v>
      </c>
      <c r="AA187">
        <v>0.3578679042135946</v>
      </c>
      <c r="AB187">
        <v>0.63848860947006747</v>
      </c>
      <c r="AE187">
        <v>7.9542781769966452E-3</v>
      </c>
      <c r="AF187">
        <v>48.5</v>
      </c>
      <c r="AG187">
        <f t="shared" si="32"/>
        <v>-0.18986339294826982</v>
      </c>
    </row>
    <row r="188" spans="5:33" x14ac:dyDescent="0.25">
      <c r="E188">
        <f t="shared" si="22"/>
        <v>0</v>
      </c>
      <c r="F188">
        <f t="shared" si="28"/>
        <v>48.75</v>
      </c>
      <c r="G188">
        <f>NORMSDIST(-'CALL- OPTION'!G188)</f>
        <v>2.4100458114228438E-3</v>
      </c>
      <c r="H188">
        <f>NORMSDIST(-'CALL- OPTION'!I188)</f>
        <v>5.1023093182464337E-3</v>
      </c>
      <c r="I188">
        <f t="shared" si="23"/>
        <v>9.3525016261749028E-3</v>
      </c>
      <c r="J188">
        <f t="shared" si="29"/>
        <v>48.75</v>
      </c>
      <c r="K188">
        <f>NORMSDIST(-'CALL- OPTION'!N188)</f>
        <v>1.7974526543769926E-2</v>
      </c>
      <c r="L188">
        <f>NORMSDIST(-'CALL- OPTION'!P188)</f>
        <v>4.0583919955386634E-2</v>
      </c>
      <c r="M188">
        <f t="shared" si="24"/>
        <v>0.12698956732482714</v>
      </c>
      <c r="N188">
        <f t="shared" si="30"/>
        <v>48.75</v>
      </c>
      <c r="O188">
        <f>NORMSDIST(-'CALL- OPTION'!T188)</f>
        <v>3.6107257488193344E-2</v>
      </c>
      <c r="P188">
        <f>NORMSDIST(-'CALL- OPTION'!V188)</f>
        <v>8.6165714913098296E-2</v>
      </c>
      <c r="Q188">
        <f t="shared" si="25"/>
        <v>0.3578679042135946</v>
      </c>
      <c r="R188">
        <f t="shared" si="31"/>
        <v>48.75</v>
      </c>
      <c r="S188">
        <f>NORMSDIST(-'CALL- OPTION'!Z188)</f>
        <v>5.9746076433053776E-2</v>
      </c>
      <c r="T188">
        <f>NORMSDIST(-'CALL- OPTION'!AB188)</f>
        <v>0.14527661844847178</v>
      </c>
      <c r="U188">
        <f t="shared" si="26"/>
        <v>0.63848860947006747</v>
      </c>
      <c r="W188">
        <f t="shared" si="27"/>
        <v>49</v>
      </c>
      <c r="X188">
        <v>0</v>
      </c>
      <c r="Y188">
        <v>8.7688432795541837E-3</v>
      </c>
      <c r="Z188">
        <v>0.1225751592650377</v>
      </c>
      <c r="AA188">
        <v>0.34895741101968292</v>
      </c>
      <c r="AB188">
        <v>0.62583534102074578</v>
      </c>
      <c r="AE188">
        <v>7.50786189337623E-3</v>
      </c>
      <c r="AF188">
        <v>48.75</v>
      </c>
      <c r="AG188">
        <f t="shared" si="32"/>
        <v>-0.18015018336505226</v>
      </c>
    </row>
    <row r="189" spans="5:33" x14ac:dyDescent="0.25">
      <c r="E189">
        <f t="shared" si="22"/>
        <v>0</v>
      </c>
      <c r="F189">
        <f t="shared" si="28"/>
        <v>49</v>
      </c>
      <c r="G189">
        <f>NORMSDIST(-'CALL- OPTION'!G189)</f>
        <v>2.2607880249774291E-3</v>
      </c>
      <c r="H189">
        <f>NORMSDIST(-'CALL- OPTION'!I189)</f>
        <v>4.8088722310215774E-3</v>
      </c>
      <c r="I189">
        <f t="shared" si="23"/>
        <v>8.7688432795541837E-3</v>
      </c>
      <c r="J189">
        <f t="shared" si="29"/>
        <v>49</v>
      </c>
      <c r="K189">
        <f>NORMSDIST(-'CALL- OPTION'!N189)</f>
        <v>1.7344472581829147E-2</v>
      </c>
      <c r="L189">
        <f>NORMSDIST(-'CALL- OPTION'!P189)</f>
        <v>3.933824785481066E-2</v>
      </c>
      <c r="M189">
        <f t="shared" si="24"/>
        <v>0.1225751592650377</v>
      </c>
      <c r="N189">
        <f t="shared" si="30"/>
        <v>49</v>
      </c>
      <c r="O189">
        <f>NORMSDIST(-'CALL- OPTION'!T189)</f>
        <v>3.5180767895009034E-2</v>
      </c>
      <c r="P189">
        <f>NORMSDIST(-'CALL- OPTION'!V189)</f>
        <v>8.4323623681038143E-2</v>
      </c>
      <c r="Q189">
        <f t="shared" si="25"/>
        <v>0.34895741101968292</v>
      </c>
      <c r="R189">
        <f t="shared" si="31"/>
        <v>49</v>
      </c>
      <c r="S189">
        <f>NORMSDIST(-'CALL- OPTION'!Z189)</f>
        <v>5.8541108736402898E-2</v>
      </c>
      <c r="T189">
        <f>NORMSDIST(-'CALL- OPTION'!AB189)</f>
        <v>0.14295454860829923</v>
      </c>
      <c r="U189">
        <f t="shared" si="26"/>
        <v>0.62583534102074578</v>
      </c>
      <c r="W189">
        <f t="shared" si="27"/>
        <v>49.25</v>
      </c>
      <c r="X189">
        <v>0</v>
      </c>
      <c r="Y189">
        <v>8.221347741673754E-3</v>
      </c>
      <c r="Z189">
        <v>0.11831549587892076</v>
      </c>
      <c r="AA189">
        <v>0.34027550692948849</v>
      </c>
      <c r="AB189">
        <v>0.61344633603763121</v>
      </c>
      <c r="AE189">
        <v>7.0856192268795529E-3</v>
      </c>
      <c r="AF189">
        <v>49</v>
      </c>
      <c r="AG189">
        <f t="shared" si="32"/>
        <v>-0.17090785328722144</v>
      </c>
    </row>
    <row r="190" spans="5:33" x14ac:dyDescent="0.25">
      <c r="E190">
        <f t="shared" si="22"/>
        <v>0</v>
      </c>
      <c r="F190">
        <f t="shared" si="28"/>
        <v>49.25</v>
      </c>
      <c r="G190">
        <f>NORMSDIST(-'CALL- OPTION'!G190)</f>
        <v>2.1206498093993991E-3</v>
      </c>
      <c r="H190">
        <f>NORMSDIST(-'CALL- OPTION'!I190)</f>
        <v>4.5319547167686648E-3</v>
      </c>
      <c r="I190">
        <f t="shared" si="23"/>
        <v>8.221347741673754E-3</v>
      </c>
      <c r="J190">
        <f t="shared" si="29"/>
        <v>49.25</v>
      </c>
      <c r="K190">
        <f>NORMSDIST(-'CALL- OPTION'!N190)</f>
        <v>1.6736441322614152E-2</v>
      </c>
      <c r="L190">
        <f>NORMSDIST(-'CALL- OPTION'!P190)</f>
        <v>3.8129967485947137E-2</v>
      </c>
      <c r="M190">
        <f t="shared" si="24"/>
        <v>0.11831549587892076</v>
      </c>
      <c r="N190">
        <f t="shared" si="30"/>
        <v>49.25</v>
      </c>
      <c r="O190">
        <f>NORMSDIST(-'CALL- OPTION'!T190)</f>
        <v>3.4278438870781268E-2</v>
      </c>
      <c r="P190">
        <f>NORMSDIST(-'CALL- OPTION'!V190)</f>
        <v>8.2520392808621612E-2</v>
      </c>
      <c r="Q190">
        <f t="shared" si="25"/>
        <v>0.34027550692948849</v>
      </c>
      <c r="R190">
        <f t="shared" si="31"/>
        <v>49.25</v>
      </c>
      <c r="S190">
        <f>NORMSDIST(-'CALL- OPTION'!Z190)</f>
        <v>5.7361291503128936E-2</v>
      </c>
      <c r="T190">
        <f>NORMSDIST(-'CALL- OPTION'!AB190)</f>
        <v>0.14066931594735765</v>
      </c>
      <c r="U190">
        <f t="shared" si="26"/>
        <v>0.61344633603763121</v>
      </c>
      <c r="W190">
        <f t="shared" si="27"/>
        <v>49.5</v>
      </c>
      <c r="X190">
        <v>0</v>
      </c>
      <c r="Y190">
        <v>7.7078039081628358E-3</v>
      </c>
      <c r="Z190">
        <v>0.1142051663201713</v>
      </c>
      <c r="AA190">
        <v>0.33181623048360853</v>
      </c>
      <c r="AB190">
        <v>0.60131586410217341</v>
      </c>
      <c r="AE190">
        <v>6.6863153312660129E-3</v>
      </c>
      <c r="AF190">
        <v>49.25</v>
      </c>
      <c r="AG190">
        <f t="shared" si="32"/>
        <v>-0.16211558963819719</v>
      </c>
    </row>
    <row r="191" spans="5:33" x14ac:dyDescent="0.25">
      <c r="E191">
        <f t="shared" si="22"/>
        <v>0</v>
      </c>
      <c r="F191">
        <f t="shared" si="28"/>
        <v>49.5</v>
      </c>
      <c r="G191">
        <f>NORMSDIST(-'CALL- OPTION'!G191)</f>
        <v>1.9890862410253656E-3</v>
      </c>
      <c r="H191">
        <f>NORMSDIST(-'CALL- OPTION'!I191)</f>
        <v>4.2706579277603397E-3</v>
      </c>
      <c r="I191">
        <f t="shared" si="23"/>
        <v>7.7078039081628358E-3</v>
      </c>
      <c r="J191">
        <f t="shared" si="29"/>
        <v>49.5</v>
      </c>
      <c r="K191">
        <f>NORMSDIST(-'CALL- OPTION'!N191)</f>
        <v>1.6149678284826018E-2</v>
      </c>
      <c r="L191">
        <f>NORMSDIST(-'CALL- OPTION'!P191)</f>
        <v>3.6958017348092759E-2</v>
      </c>
      <c r="M191">
        <f t="shared" si="24"/>
        <v>0.1142051663201713</v>
      </c>
      <c r="N191">
        <f t="shared" si="30"/>
        <v>49.5</v>
      </c>
      <c r="O191">
        <f>NORMSDIST(-'CALL- OPTION'!T191)</f>
        <v>3.3399643573226681E-2</v>
      </c>
      <c r="P191">
        <f>NORMSDIST(-'CALL- OPTION'!V191)</f>
        <v>8.0755254661679293E-2</v>
      </c>
      <c r="Q191">
        <f t="shared" si="25"/>
        <v>0.33181623048360853</v>
      </c>
      <c r="R191">
        <f t="shared" si="31"/>
        <v>49.5</v>
      </c>
      <c r="S191">
        <f>NORMSDIST(-'CALL- OPTION'!Z191)</f>
        <v>5.6206095465528419E-2</v>
      </c>
      <c r="T191">
        <f>NORMSDIST(-'CALL- OPTION'!AB191)</f>
        <v>0.13842038591976899</v>
      </c>
      <c r="U191">
        <f t="shared" si="26"/>
        <v>0.60131586410217341</v>
      </c>
      <c r="W191">
        <f t="shared" si="27"/>
        <v>49.75</v>
      </c>
      <c r="X191">
        <v>0</v>
      </c>
      <c r="Y191">
        <v>7.2261329419099074E-3</v>
      </c>
      <c r="Z191">
        <v>0.11023894527750089</v>
      </c>
      <c r="AA191">
        <v>0.32357377498197915</v>
      </c>
      <c r="AB191">
        <v>0.5894383209551628</v>
      </c>
      <c r="AE191">
        <v>6.3087722683189034E-3</v>
      </c>
      <c r="AF191">
        <v>49.5</v>
      </c>
      <c r="AG191">
        <f t="shared" si="32"/>
        <v>-0.1537533432520172</v>
      </c>
    </row>
    <row r="192" spans="5:33" x14ac:dyDescent="0.25">
      <c r="E192">
        <f t="shared" si="22"/>
        <v>0</v>
      </c>
      <c r="F192">
        <f t="shared" si="28"/>
        <v>49.75</v>
      </c>
      <c r="G192">
        <f>NORMSDIST(-'CALL- OPTION'!G192)</f>
        <v>1.8655838136500636E-3</v>
      </c>
      <c r="H192">
        <f>NORMSDIST(-'CALL- OPTION'!I192)</f>
        <v>4.024129290315555E-3</v>
      </c>
      <c r="I192">
        <f t="shared" si="23"/>
        <v>7.2261329419099074E-3</v>
      </c>
      <c r="J192">
        <f t="shared" si="29"/>
        <v>49.75</v>
      </c>
      <c r="K192">
        <f>NORMSDIST(-'CALL- OPTION'!N192)</f>
        <v>1.5583453550187205E-2</v>
      </c>
      <c r="L192">
        <f>NORMSDIST(-'CALL- OPTION'!P192)</f>
        <v>3.5821362358643576E-2</v>
      </c>
      <c r="M192">
        <f t="shared" si="24"/>
        <v>0.11023894527750089</v>
      </c>
      <c r="N192">
        <f t="shared" si="30"/>
        <v>49.75</v>
      </c>
      <c r="O192">
        <f>NORMSDIST(-'CALL- OPTION'!T192)</f>
        <v>3.2543770713708842E-2</v>
      </c>
      <c r="P192">
        <f>NORMSDIST(-'CALL- OPTION'!V192)</f>
        <v>7.9027453879864401E-2</v>
      </c>
      <c r="Q192">
        <f t="shared" si="25"/>
        <v>0.32357377498197915</v>
      </c>
      <c r="R192">
        <f t="shared" si="31"/>
        <v>49.75</v>
      </c>
      <c r="S192">
        <f>NORMSDIST(-'CALL- OPTION'!Z192)</f>
        <v>5.5075002037087477E-2</v>
      </c>
      <c r="T192">
        <f>NORMSDIST(-'CALL- OPTION'!AB192)</f>
        <v>0.13620722922764944</v>
      </c>
      <c r="U192">
        <f t="shared" si="26"/>
        <v>0.5894383209551628</v>
      </c>
      <c r="W192">
        <f t="shared" si="27"/>
        <v>50</v>
      </c>
      <c r="X192">
        <v>0</v>
      </c>
      <c r="Y192">
        <v>6.7743806339675694E-3</v>
      </c>
      <c r="Z192">
        <v>0.10641178692285957</v>
      </c>
      <c r="AA192">
        <v>0.31554248463744461</v>
      </c>
      <c r="AB192">
        <v>0.57780822578848401</v>
      </c>
      <c r="AE192">
        <v>5.9518669038234884E-3</v>
      </c>
      <c r="AF192">
        <v>49.75</v>
      </c>
      <c r="AG192">
        <f t="shared" si="32"/>
        <v>-0.14580181336001177</v>
      </c>
    </row>
    <row r="193" spans="5:33" x14ac:dyDescent="0.25">
      <c r="E193">
        <f t="shared" si="22"/>
        <v>0</v>
      </c>
      <c r="F193">
        <f t="shared" si="28"/>
        <v>50</v>
      </c>
      <c r="G193">
        <f>NORMSDIST(-'CALL- OPTION'!G193)</f>
        <v>1.7496587305701563E-3</v>
      </c>
      <c r="H193">
        <f>NORMSDIST(-'CALL- OPTION'!I193)</f>
        <v>3.7915603420650553E-3</v>
      </c>
      <c r="I193">
        <f t="shared" si="23"/>
        <v>6.7743806339675694E-3</v>
      </c>
      <c r="J193">
        <f t="shared" si="29"/>
        <v>50</v>
      </c>
      <c r="K193">
        <f>NORMSDIST(-'CALL- OPTION'!N193)</f>
        <v>1.5037061054052867E-2</v>
      </c>
      <c r="L193">
        <f>NORMSDIST(-'CALL- OPTION'!P193)</f>
        <v>3.4718993415502233E-2</v>
      </c>
      <c r="M193">
        <f t="shared" si="24"/>
        <v>0.10641178692285957</v>
      </c>
      <c r="N193">
        <f t="shared" si="30"/>
        <v>50</v>
      </c>
      <c r="O193">
        <f>NORMSDIST(-'CALL- OPTION'!T193)</f>
        <v>3.1710224222101249E-2</v>
      </c>
      <c r="P193">
        <f>NORMSDIST(-'CALL- OPTION'!V193)</f>
        <v>7.7336247329413313E-2</v>
      </c>
      <c r="Q193">
        <f t="shared" si="25"/>
        <v>0.31554248463744461</v>
      </c>
      <c r="R193">
        <f t="shared" si="31"/>
        <v>50</v>
      </c>
      <c r="S193">
        <f>NORMSDIST(-'CALL- OPTION'!Z193)</f>
        <v>5.3967503131863874E-2</v>
      </c>
      <c r="T193">
        <f>NORMSDIST(-'CALL- OPTION'!AB193)</f>
        <v>0.13402932188707051</v>
      </c>
      <c r="U193">
        <f t="shared" si="26"/>
        <v>0.57780822578848401</v>
      </c>
      <c r="AE193">
        <v>5.6145288354219397E-3</v>
      </c>
      <c r="AF193">
        <v>50</v>
      </c>
      <c r="AG193">
        <f t="shared" si="32"/>
        <v>-0.13824243124939278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8194" r:id="rId4">
          <objectPr defaultSize="0" autoPict="0" r:id="rId5">
            <anchor moveWithCells="1" sizeWithCells="1">
              <from>
                <xdr:col>0</xdr:col>
                <xdr:colOff>104775</xdr:colOff>
                <xdr:row>8</xdr:row>
                <xdr:rowOff>0</xdr:rowOff>
              </from>
              <to>
                <xdr:col>4</xdr:col>
                <xdr:colOff>133350</xdr:colOff>
                <xdr:row>13</xdr:row>
                <xdr:rowOff>66675</xdr:rowOff>
              </to>
            </anchor>
          </objectPr>
        </oleObject>
      </mc:Choice>
      <mc:Fallback>
        <oleObject progId="Equation.DSMT4" shapeId="8194" r:id="rId4"/>
      </mc:Fallback>
    </mc:AlternateContent>
    <mc:AlternateContent xmlns:mc="http://schemas.openxmlformats.org/markup-compatibility/2006">
      <mc:Choice Requires="x14">
        <oleObject progId="Equation.DSMT4" shapeId="8195" r:id="rId6">
          <objectPr defaultSize="0" autoPict="0" r:id="rId5">
            <anchor moveWithCells="1" sizeWithCells="1">
              <from>
                <xdr:col>36</xdr:col>
                <xdr:colOff>266700</xdr:colOff>
                <xdr:row>1</xdr:row>
                <xdr:rowOff>47625</xdr:rowOff>
              </from>
              <to>
                <xdr:col>40</xdr:col>
                <xdr:colOff>295275</xdr:colOff>
                <xdr:row>6</xdr:row>
                <xdr:rowOff>114300</xdr:rowOff>
              </to>
            </anchor>
          </objectPr>
        </oleObject>
      </mc:Choice>
      <mc:Fallback>
        <oleObject progId="Equation.DSMT4" shapeId="8195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CALL- OPTION</vt:lpstr>
      <vt:lpstr>Call-option_Gama</vt:lpstr>
      <vt:lpstr>Call-Teta</vt:lpstr>
      <vt:lpstr>Call-ption_Vega</vt:lpstr>
      <vt:lpstr>Call_Efeito_r</vt:lpstr>
      <vt:lpstr>PUT-OPTION</vt:lpstr>
      <vt:lpstr>Put_Teta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Soares Fonseca</dc:creator>
  <cp:lastModifiedBy>José Alberto Soares da Fonseca</cp:lastModifiedBy>
  <dcterms:created xsi:type="dcterms:W3CDTF">2022-02-16T17:45:56Z</dcterms:created>
  <dcterms:modified xsi:type="dcterms:W3CDTF">2024-05-29T16:02:15Z</dcterms:modified>
</cp:coreProperties>
</file>